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20" windowWidth="22140" windowHeight="18820" tabRatio="836" activeTab="0"/>
  </bookViews>
  <sheets>
    <sheet name="LadiesYngre" sheetId="1" r:id="rId1"/>
    <sheet name="LadiesÄldre" sheetId="2" r:id="rId2"/>
    <sheet name="LadiesVeteraner" sheetId="3" r:id="rId3"/>
    <sheet name="Ladies Äldre Veteraner" sheetId="4" r:id="rId4"/>
    <sheet name="Gubbar Yngre" sheetId="5" r:id="rId5"/>
    <sheet name="Gubbar Äldre" sheetId="6" r:id="rId6"/>
    <sheet name="Gubbar Veteraner" sheetId="7" r:id="rId7"/>
  </sheets>
  <definedNames>
    <definedName name="_xlnm.Print_Area" localSheetId="6">'Gubbar Veteraner'!$A$1:$Q$33</definedName>
    <definedName name="_xlnm.Print_Area" localSheetId="4">'Gubbar Yngre'!$A$1:$Q$11</definedName>
    <definedName name="_xlnm.Print_Area" localSheetId="5">'Gubbar Äldre'!$A$1:$Q$19</definedName>
    <definedName name="_xlnm.Print_Area" localSheetId="2">'LadiesVeteraner'!$A$1:$P$20</definedName>
    <definedName name="_xlnm.Print_Area" localSheetId="0">'LadiesYngre'!$A$1:$Q$16</definedName>
    <definedName name="_xlnm.Print_Area" localSheetId="1">'LadiesÄldre'!$A$1:$P$13</definedName>
  </definedNames>
  <calcPr fullCalcOnLoad="1"/>
</workbook>
</file>

<file path=xl/comments3.xml><?xml version="1.0" encoding="utf-8"?>
<comments xmlns="http://schemas.openxmlformats.org/spreadsheetml/2006/main">
  <authors>
    <author>Daniel Hanngren</author>
  </authors>
  <commentList>
    <comment ref="H16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1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4.xml><?xml version="1.0" encoding="utf-8"?>
<comments xmlns="http://schemas.openxmlformats.org/spreadsheetml/2006/main">
  <authors>
    <author>Daniel Hanngren</author>
  </authors>
  <commentList>
    <comment ref="H8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6.xml><?xml version="1.0" encoding="utf-8"?>
<comments xmlns="http://schemas.openxmlformats.org/spreadsheetml/2006/main">
  <authors>
    <author>Daniel Hanngren</author>
  </authors>
  <commentList>
    <comment ref="F16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10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I6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I19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7.xml><?xml version="1.0" encoding="utf-8"?>
<comments xmlns="http://schemas.openxmlformats.org/spreadsheetml/2006/main">
  <authors>
    <author>Daniel Hanngren</author>
  </authors>
  <commentList>
    <comment ref="F14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1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8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6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14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J11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J21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J25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J10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K16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K9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sharedStrings.xml><?xml version="1.0" encoding="utf-8"?>
<sst xmlns="http://schemas.openxmlformats.org/spreadsheetml/2006/main" count="227" uniqueCount="129">
  <si>
    <t>Lennart Centerlind</t>
  </si>
  <si>
    <t>Göran Häger</t>
  </si>
  <si>
    <t>Fullföljer, minst 8 grenar</t>
  </si>
  <si>
    <t>Fullföljer, minst 7 grenar</t>
  </si>
  <si>
    <t>Fullföljer, minst 6 grenar</t>
  </si>
  <si>
    <t>Grenar</t>
  </si>
  <si>
    <t>Kerstin Lindström</t>
  </si>
  <si>
    <t>Anna Rapp</t>
  </si>
  <si>
    <t>Anders Martin-Löf</t>
  </si>
  <si>
    <t>Jonas Carlsson</t>
  </si>
  <si>
    <t>Youri Belevic</t>
  </si>
  <si>
    <t>Daniel Hanngren</t>
  </si>
  <si>
    <t>Thomas Holmgren</t>
  </si>
  <si>
    <t>Tore Evang</t>
  </si>
  <si>
    <t>TOP8</t>
  </si>
  <si>
    <t>TOP8</t>
  </si>
  <si>
    <t>Johan Zethrin</t>
  </si>
  <si>
    <t>Roland Lycksell</t>
  </si>
  <si>
    <t>Tommy Westberg</t>
  </si>
  <si>
    <t>Örjan Eriksson</t>
  </si>
  <si>
    <t>Hans Lundström</t>
  </si>
  <si>
    <t>Erkki Timonen</t>
  </si>
  <si>
    <t>K-G Jansson</t>
  </si>
  <si>
    <t>Eva Hörwing</t>
  </si>
  <si>
    <t>Anita Brakowska</t>
  </si>
  <si>
    <t>Carita Holmberg</t>
  </si>
  <si>
    <t>Birgitta Köping</t>
  </si>
  <si>
    <t>Gun Janesten</t>
  </si>
  <si>
    <t>@</t>
  </si>
  <si>
    <t>Fredrik Björkstedt</t>
  </si>
  <si>
    <t>Nanny Timonen</t>
  </si>
  <si>
    <t>Margareta Anderberg</t>
  </si>
  <si>
    <t>Anna-Stina Lindbo</t>
  </si>
  <si>
    <t>Inger Erlandsson</t>
  </si>
  <si>
    <t>Patrik Goldberg</t>
  </si>
  <si>
    <t>Göran Jansson</t>
  </si>
  <si>
    <t>Martin Engelbrecht</t>
  </si>
  <si>
    <t>Åke Lundqvist</t>
  </si>
  <si>
    <t>Mikael Broqvist</t>
  </si>
  <si>
    <t>Magnus Loveman</t>
  </si>
  <si>
    <t>Tore Baars</t>
  </si>
  <si>
    <t>TOP7</t>
  </si>
  <si>
    <t>TOP7</t>
  </si>
  <si>
    <t>Eva Rustner-Eklann</t>
  </si>
  <si>
    <t>Eva Forsbom</t>
  </si>
  <si>
    <t>Gunilla Sellberg</t>
  </si>
  <si>
    <t>Anna Lamm</t>
  </si>
  <si>
    <t>Margareta Aspen</t>
  </si>
  <si>
    <t>Barbro Flodin</t>
  </si>
  <si>
    <t>d3</t>
  </si>
  <si>
    <t>d1</t>
  </si>
  <si>
    <t>BOW</t>
  </si>
  <si>
    <t>BAD</t>
  </si>
  <si>
    <t>Marianne Gustafsson</t>
  </si>
  <si>
    <t>Mikaela Lassarp</t>
  </si>
  <si>
    <t>RESULTAT - LADIES YNGRE</t>
  </si>
  <si>
    <t>RESULTAT - LADIES ÄLDRE</t>
  </si>
  <si>
    <t>Margaretha Bergström</t>
  </si>
  <si>
    <t>Kerstin Westling</t>
  </si>
  <si>
    <t>Tor von Sydow</t>
  </si>
  <si>
    <t>Ulf Qvarnström</t>
  </si>
  <si>
    <t>BOW</t>
  </si>
  <si>
    <t>BAD</t>
  </si>
  <si>
    <t>BOW</t>
  </si>
  <si>
    <t>BAD</t>
  </si>
  <si>
    <t>BOW</t>
  </si>
  <si>
    <t>BAD</t>
  </si>
  <si>
    <t>Jörgen Brandt</t>
  </si>
  <si>
    <t>Annica Sandström</t>
  </si>
  <si>
    <t>Rolf Söderbäck</t>
  </si>
  <si>
    <t>Yvonne Trotzig</t>
  </si>
  <si>
    <t>Gunilla Stålfelt</t>
  </si>
  <si>
    <t>NAMN</t>
  </si>
  <si>
    <t>Gerda Woxén</t>
  </si>
  <si>
    <t>L-E Dahlstedt</t>
  </si>
  <si>
    <t>Fullföljer ej</t>
  </si>
  <si>
    <t>Jan-Ole Österback</t>
  </si>
  <si>
    <t>Barbro Klintmark</t>
  </si>
  <si>
    <t>Arne Landström</t>
  </si>
  <si>
    <t>Eugen Rönnquist</t>
  </si>
  <si>
    <t>Hans Grundell</t>
  </si>
  <si>
    <t>Anna-Karin Dahlstedt</t>
  </si>
  <si>
    <t>Lena Larsson</t>
  </si>
  <si>
    <t>Charlotta Ridderstråle</t>
  </si>
  <si>
    <t>Malda Bruns</t>
  </si>
  <si>
    <t>Birgitta Mörner</t>
  </si>
  <si>
    <t>Hans Eriksson</t>
  </si>
  <si>
    <t>Ingvar Lindqvist</t>
  </si>
  <si>
    <t>Per Troborg</t>
  </si>
  <si>
    <t>Maria Jurander</t>
  </si>
  <si>
    <t>Brita Frostell</t>
  </si>
  <si>
    <t>Rose-Marie Englund</t>
  </si>
  <si>
    <t>Inger Mårtensson</t>
  </si>
  <si>
    <t>Anders Westerberg</t>
  </si>
  <si>
    <t>Erik Lundström</t>
  </si>
  <si>
    <t>MOTIONSPOKALEN 2017</t>
  </si>
  <si>
    <t>MOTIONSPOKALEN 2017</t>
  </si>
  <si>
    <t>Lars Lindström</t>
  </si>
  <si>
    <t>Ove Gustavsson</t>
  </si>
  <si>
    <t>P-O Zethrin</t>
  </si>
  <si>
    <t>Eva Lindblad-Holst</t>
  </si>
  <si>
    <t>Solweig Hållberg</t>
  </si>
  <si>
    <t>RESULTAT - LADIES VETERANER</t>
  </si>
  <si>
    <t>Ove Ridderstråle</t>
  </si>
  <si>
    <t>Anders Sjöstedt</t>
  </si>
  <si>
    <t>Mikael Schmidt</t>
  </si>
  <si>
    <t>Jan Tivenius</t>
  </si>
  <si>
    <t>Björn Pellbäck</t>
  </si>
  <si>
    <t>Bo Knutsson</t>
  </si>
  <si>
    <t>Bo Rosenholm</t>
  </si>
  <si>
    <t>Christopher Letts</t>
  </si>
  <si>
    <t>Mia Nordmark</t>
  </si>
  <si>
    <t>SKI</t>
  </si>
  <si>
    <t>SKR</t>
  </si>
  <si>
    <t>SIM</t>
  </si>
  <si>
    <t>LÖP</t>
  </si>
  <si>
    <t>SKY</t>
  </si>
  <si>
    <t>VAR</t>
  </si>
  <si>
    <t>KUL</t>
  </si>
  <si>
    <t>ORI</t>
  </si>
  <si>
    <t>BOR</t>
  </si>
  <si>
    <t>TOTAL</t>
  </si>
  <si>
    <t>RESULTAT - GUBBAR YNGRE</t>
  </si>
  <si>
    <t>RESULTAT - GUBBAR ÄLDRE</t>
  </si>
  <si>
    <t>TOP6</t>
  </si>
  <si>
    <t>RESULTAT - GUBBAR VETERANER</t>
  </si>
  <si>
    <t>RESULTAT - LADIES ÄLDRE VETERANER</t>
  </si>
  <si>
    <t>Mats Frykhammar</t>
  </si>
  <si>
    <t>Anders Rudolfsson</t>
  </si>
</sst>
</file>

<file path=xl/styles.xml><?xml version="1.0" encoding="utf-8"?>
<styleSheet xmlns="http://schemas.openxmlformats.org/spreadsheetml/2006/main">
  <numFmts count="28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0.0000"/>
    <numFmt numFmtId="183" formatCode="General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sz val="10"/>
      <color indexed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0"/>
    </font>
    <font>
      <sz val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Font="0" applyAlignment="0" applyProtection="0"/>
    <xf numFmtId="0" fontId="32" fillId="7" borderId="0" applyNumberFormat="0" applyBorder="0" applyAlignment="0" applyProtection="0"/>
    <xf numFmtId="0" fontId="4" fillId="10" borderId="2" applyNumberFormat="0" applyAlignment="0" applyProtection="0"/>
    <xf numFmtId="0" fontId="5" fillId="8" borderId="0" applyNumberFormat="0" applyBorder="0" applyAlignment="0" applyProtection="0"/>
    <xf numFmtId="0" fontId="4" fillId="2" borderId="2" applyNumberFormat="0" applyAlignment="0" applyProtection="0"/>
    <xf numFmtId="0" fontId="11" fillId="23" borderId="3" applyNumberForma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1" fillId="23" borderId="3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0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1" fillId="0" borderId="0" xfId="87" applyFont="1">
      <alignment/>
      <protection/>
    </xf>
    <xf numFmtId="0" fontId="3" fillId="0" borderId="0" xfId="87" applyFont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87" applyFont="1" applyAlignment="1">
      <alignment horizontal="center"/>
      <protection/>
    </xf>
    <xf numFmtId="0" fontId="3" fillId="0" borderId="0" xfId="87" applyAlignment="1">
      <alignment horizontal="center"/>
      <protection/>
    </xf>
    <xf numFmtId="0" fontId="21" fillId="0" borderId="0" xfId="87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87" applyFont="1">
      <alignment/>
      <protection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23" fillId="0" borderId="13" xfId="0" applyFont="1" applyBorder="1" applyAlignment="1">
      <alignment horizontal="center"/>
    </xf>
    <xf numFmtId="0" fontId="3" fillId="0" borderId="0" xfId="87" applyFill="1" applyAlignment="1">
      <alignment horizontal="center"/>
      <protection/>
    </xf>
    <xf numFmtId="0" fontId="22" fillId="0" borderId="0" xfId="0" applyFont="1" applyAlignment="1">
      <alignment/>
    </xf>
    <xf numFmtId="0" fontId="22" fillId="0" borderId="13" xfId="8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34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5" xfId="8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26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0" borderId="16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87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88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8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13" xfId="88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8" fillId="26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6" xfId="87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87" applyFont="1" applyFill="1" applyBorder="1" applyAlignment="1">
      <alignment horizontal="center"/>
      <protection/>
    </xf>
    <xf numFmtId="0" fontId="22" fillId="0" borderId="14" xfId="87" applyFont="1" applyFill="1" applyBorder="1" applyAlignment="1">
      <alignment horizontal="center"/>
      <protection/>
    </xf>
    <xf numFmtId="0" fontId="0" fillId="0" borderId="15" xfId="87" applyFont="1" applyFill="1" applyBorder="1" applyAlignment="1">
      <alignment horizontal="center"/>
      <protection/>
    </xf>
    <xf numFmtId="0" fontId="3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87" applyFont="1" applyFill="1" applyBorder="1" applyAlignment="1">
      <alignment horizontal="center"/>
      <protection/>
    </xf>
    <xf numFmtId="0" fontId="0" fillId="0" borderId="16" xfId="8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7" fillId="26" borderId="23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8" fillId="26" borderId="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2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3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8" fillId="26" borderId="0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19" borderId="24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1" fontId="28" fillId="0" borderId="2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87" applyFont="1" applyFill="1" applyBorder="1" applyAlignment="1">
      <alignment horizontal="center"/>
      <protection/>
    </xf>
    <xf numFmtId="0" fontId="0" fillId="0" borderId="19" xfId="87" applyFont="1" applyFill="1" applyBorder="1" applyAlignment="1">
      <alignment horizontal="center"/>
      <protection/>
    </xf>
    <xf numFmtId="0" fontId="28" fillId="0" borderId="25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/>
    </xf>
    <xf numFmtId="0" fontId="0" fillId="19" borderId="0" xfId="0" applyFont="1" applyFill="1" applyBorder="1" applyAlignment="1">
      <alignment/>
    </xf>
    <xf numFmtId="0" fontId="0" fillId="19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0" fillId="19" borderId="0" xfId="0" applyFont="1" applyFill="1" applyBorder="1" applyAlignment="1">
      <alignment/>
    </xf>
    <xf numFmtId="0" fontId="0" fillId="19" borderId="24" xfId="87" applyFont="1" applyFill="1" applyBorder="1" applyAlignment="1">
      <alignment horizontal="center"/>
      <protection/>
    </xf>
    <xf numFmtId="0" fontId="38" fillId="26" borderId="23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/>
    </xf>
    <xf numFmtId="0" fontId="0" fillId="8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7" fillId="26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7" fillId="26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1" fontId="0" fillId="8" borderId="39" xfId="0" applyNumberFormat="1" applyFont="1" applyFill="1" applyBorder="1" applyAlignment="1">
      <alignment horizontal="center"/>
    </xf>
    <xf numFmtId="0" fontId="33" fillId="8" borderId="22" xfId="0" applyFont="1" applyFill="1" applyBorder="1" applyAlignment="1">
      <alignment horizontal="center"/>
    </xf>
    <xf numFmtId="0" fontId="33" fillId="8" borderId="19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center"/>
    </xf>
    <xf numFmtId="1" fontId="33" fillId="8" borderId="36" xfId="0" applyNumberFormat="1" applyFont="1" applyFill="1" applyBorder="1" applyAlignment="1">
      <alignment horizontal="center"/>
    </xf>
    <xf numFmtId="0" fontId="33" fillId="8" borderId="40" xfId="0" applyFont="1" applyFill="1" applyBorder="1" applyAlignment="1">
      <alignment horizontal="center" vertical="center"/>
    </xf>
    <xf numFmtId="0" fontId="33" fillId="8" borderId="23" xfId="0" applyFont="1" applyFill="1" applyBorder="1" applyAlignment="1">
      <alignment/>
    </xf>
    <xf numFmtId="0" fontId="33" fillId="8" borderId="24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/>
    </xf>
    <xf numFmtId="0" fontId="33" fillId="8" borderId="41" xfId="0" applyFont="1" applyFill="1" applyBorder="1" applyAlignment="1">
      <alignment horizontal="center" vertical="center"/>
    </xf>
    <xf numFmtId="0" fontId="33" fillId="8" borderId="34" xfId="0" applyFont="1" applyFill="1" applyBorder="1" applyAlignment="1">
      <alignment/>
    </xf>
    <xf numFmtId="0" fontId="0" fillId="8" borderId="42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/>
    </xf>
    <xf numFmtId="0" fontId="33" fillId="8" borderId="21" xfId="0" applyFont="1" applyFill="1" applyBorder="1" applyAlignment="1">
      <alignment horizontal="center"/>
    </xf>
    <xf numFmtId="0" fontId="33" fillId="8" borderId="27" xfId="0" applyFont="1" applyFill="1" applyBorder="1" applyAlignment="1">
      <alignment horizontal="center"/>
    </xf>
    <xf numFmtId="0" fontId="33" fillId="8" borderId="16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38" fillId="26" borderId="34" xfId="0" applyFont="1" applyFill="1" applyBorder="1" applyAlignment="1">
      <alignment horizontal="center"/>
    </xf>
    <xf numFmtId="0" fontId="0" fillId="0" borderId="34" xfId="88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33" fillId="8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3" fillId="8" borderId="40" xfId="0" applyFont="1" applyFill="1" applyBorder="1" applyAlignment="1">
      <alignment horizontal="center" vertical="center"/>
    </xf>
    <xf numFmtId="0" fontId="33" fillId="8" borderId="23" xfId="0" applyFont="1" applyFill="1" applyBorder="1" applyAlignment="1">
      <alignment/>
    </xf>
    <xf numFmtId="0" fontId="0" fillId="8" borderId="16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88" applyFont="1" applyFill="1" applyBorder="1" applyAlignment="1">
      <alignment horizontal="center"/>
      <protection/>
    </xf>
    <xf numFmtId="0" fontId="0" fillId="0" borderId="43" xfId="0" applyFont="1" applyBorder="1" applyAlignment="1">
      <alignment horizontal="center"/>
    </xf>
    <xf numFmtId="0" fontId="38" fillId="26" borderId="16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3" fillId="8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3" fillId="8" borderId="0" xfId="0" applyFont="1" applyFill="1" applyBorder="1" applyAlignment="1">
      <alignment/>
    </xf>
    <xf numFmtId="0" fontId="0" fillId="8" borderId="25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33" fillId="8" borderId="40" xfId="0" applyFont="1" applyFill="1" applyBorder="1" applyAlignment="1">
      <alignment horizontal="center" vertical="center"/>
    </xf>
    <xf numFmtId="0" fontId="33" fillId="8" borderId="4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8" borderId="40" xfId="0" applyFont="1" applyFill="1" applyBorder="1" applyAlignment="1">
      <alignment horizontal="center"/>
    </xf>
    <xf numFmtId="0" fontId="33" fillId="8" borderId="23" xfId="0" applyFont="1" applyFill="1" applyBorder="1" applyAlignment="1">
      <alignment/>
    </xf>
    <xf numFmtId="0" fontId="33" fillId="8" borderId="0" xfId="0" applyFont="1" applyFill="1" applyBorder="1" applyAlignment="1">
      <alignment/>
    </xf>
    <xf numFmtId="0" fontId="33" fillId="8" borderId="34" xfId="0" applyFont="1" applyFill="1" applyBorder="1" applyAlignment="1">
      <alignment/>
    </xf>
    <xf numFmtId="0" fontId="0" fillId="0" borderId="34" xfId="87" applyFont="1" applyFill="1" applyBorder="1" applyAlignment="1">
      <alignment horizontal="center"/>
      <protection/>
    </xf>
    <xf numFmtId="0" fontId="38" fillId="26" borderId="34" xfId="0" applyFont="1" applyFill="1" applyBorder="1" applyAlignment="1">
      <alignment horizontal="center"/>
    </xf>
    <xf numFmtId="0" fontId="0" fillId="0" borderId="36" xfId="87" applyFont="1" applyFill="1" applyBorder="1" applyAlignment="1">
      <alignment horizontal="center"/>
      <protection/>
    </xf>
    <xf numFmtId="0" fontId="0" fillId="8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87" applyFont="1" applyFill="1" applyBorder="1" applyAlignment="1">
      <alignment horizontal="center"/>
      <protection/>
    </xf>
    <xf numFmtId="0" fontId="0" fillId="0" borderId="17" xfId="87" applyFont="1" applyFill="1" applyBorder="1" applyAlignment="1">
      <alignment horizontal="center"/>
      <protection/>
    </xf>
    <xf numFmtId="0" fontId="0" fillId="0" borderId="14" xfId="87" applyFont="1" applyFill="1" applyBorder="1" applyAlignment="1">
      <alignment horizontal="center"/>
      <protection/>
    </xf>
    <xf numFmtId="0" fontId="0" fillId="8" borderId="25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33" fillId="8" borderId="24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/>
    </xf>
    <xf numFmtId="0" fontId="33" fillId="8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8" fillId="26" borderId="35" xfId="0" applyFont="1" applyFill="1" applyBorder="1" applyAlignment="1">
      <alignment horizontal="center"/>
    </xf>
    <xf numFmtId="0" fontId="33" fillId="8" borderId="36" xfId="0" applyFont="1" applyFill="1" applyBorder="1" applyAlignment="1">
      <alignment horizontal="center" vertical="center"/>
    </xf>
    <xf numFmtId="0" fontId="33" fillId="8" borderId="40" xfId="0" applyFont="1" applyFill="1" applyBorder="1" applyAlignment="1">
      <alignment horizontal="center"/>
    </xf>
    <xf numFmtId="0" fontId="33" fillId="8" borderId="24" xfId="0" applyFont="1" applyFill="1" applyBorder="1" applyAlignment="1">
      <alignment horizontal="center"/>
    </xf>
    <xf numFmtId="0" fontId="33" fillId="8" borderId="41" xfId="0" applyFont="1" applyFill="1" applyBorder="1" applyAlignment="1">
      <alignment horizontal="center"/>
    </xf>
    <xf numFmtId="0" fontId="0" fillId="8" borderId="15" xfId="87" applyFont="1" applyFill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LV" xfId="85"/>
    <cellStyle name="Normal_LÄ" xfId="86"/>
    <cellStyle name="Normal_Sheet1" xfId="87"/>
    <cellStyle name="Normal_YV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Rubrik_LV" xfId="97"/>
    <cellStyle name="Summa" xfId="98"/>
    <cellStyle name="Title" xfId="99"/>
    <cellStyle name="Total" xfId="100"/>
    <cellStyle name="Comma" xfId="101"/>
    <cellStyle name="Comma [0]" xfId="102"/>
    <cellStyle name="Utdata" xfId="103"/>
    <cellStyle name="Currency" xfId="104"/>
    <cellStyle name="Currency [0]" xfId="105"/>
    <cellStyle name="Varningstex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125" zoomScaleNormal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00390625" style="3" customWidth="1"/>
    <col min="2" max="2" width="26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10" width="5.00390625" style="0" bestFit="1" customWidth="1"/>
    <col min="11" max="11" width="4.421875" style="0" bestFit="1" customWidth="1"/>
    <col min="12" max="12" width="5.28125" style="0" bestFit="1" customWidth="1"/>
    <col min="13" max="13" width="5.7109375" style="0" customWidth="1"/>
    <col min="14" max="14" width="6.00390625" style="3" bestFit="1" customWidth="1"/>
    <col min="15" max="15" width="7.140625" style="4" bestFit="1" customWidth="1"/>
    <col min="16" max="16" width="7.28125" style="4" bestFit="1" customWidth="1"/>
    <col min="17" max="17" width="6.140625" style="0" customWidth="1"/>
  </cols>
  <sheetData>
    <row r="1" ht="27.75">
      <c r="A1" s="24" t="s">
        <v>95</v>
      </c>
    </row>
    <row r="2" ht="21">
      <c r="A2" s="8" t="s">
        <v>55</v>
      </c>
    </row>
    <row r="3" ht="12">
      <c r="A3" s="49"/>
    </row>
    <row r="4" spans="1:16" ht="13.5" thickBot="1">
      <c r="A4" s="7"/>
      <c r="B4" s="1"/>
      <c r="P4" s="5"/>
    </row>
    <row r="5" spans="1:16" s="27" customFormat="1" ht="13.5" thickBot="1">
      <c r="A5" s="44" t="s">
        <v>28</v>
      </c>
      <c r="B5" s="47" t="s">
        <v>72</v>
      </c>
      <c r="C5" s="46" t="s">
        <v>112</v>
      </c>
      <c r="D5" s="46" t="s">
        <v>113</v>
      </c>
      <c r="E5" s="46" t="s">
        <v>114</v>
      </c>
      <c r="F5" s="46" t="s">
        <v>63</v>
      </c>
      <c r="G5" s="46" t="s">
        <v>115</v>
      </c>
      <c r="H5" s="46" t="s">
        <v>116</v>
      </c>
      <c r="I5" s="46" t="s">
        <v>117</v>
      </c>
      <c r="J5" s="46" t="s">
        <v>118</v>
      </c>
      <c r="K5" s="46" t="s">
        <v>119</v>
      </c>
      <c r="L5" s="46" t="s">
        <v>120</v>
      </c>
      <c r="M5" s="46" t="s">
        <v>64</v>
      </c>
      <c r="N5" s="241" t="s">
        <v>15</v>
      </c>
      <c r="O5" s="41" t="s">
        <v>121</v>
      </c>
      <c r="P5" s="41" t="s">
        <v>5</v>
      </c>
    </row>
    <row r="6" spans="1:16" ht="12">
      <c r="A6" s="227">
        <v>1</v>
      </c>
      <c r="B6" s="228" t="s">
        <v>68</v>
      </c>
      <c r="C6" s="91">
        <v>3</v>
      </c>
      <c r="D6" s="91">
        <v>3</v>
      </c>
      <c r="E6" s="91">
        <v>5</v>
      </c>
      <c r="F6" s="80">
        <v>1</v>
      </c>
      <c r="G6" s="80">
        <v>1</v>
      </c>
      <c r="H6" s="91">
        <v>3</v>
      </c>
      <c r="I6" s="80">
        <v>1</v>
      </c>
      <c r="J6" s="81">
        <v>2</v>
      </c>
      <c r="K6" s="80">
        <v>1</v>
      </c>
      <c r="L6" s="81">
        <v>5</v>
      </c>
      <c r="M6" s="81">
        <v>4</v>
      </c>
      <c r="N6" s="182">
        <f>O6-L6-E6-M6</f>
        <v>15</v>
      </c>
      <c r="O6" s="148">
        <f>SUM(C6:M6)</f>
        <v>29</v>
      </c>
      <c r="P6" s="151">
        <f>COUNTA(C6:M6)</f>
        <v>11</v>
      </c>
    </row>
    <row r="7" spans="1:16" ht="12">
      <c r="A7" s="187">
        <v>2</v>
      </c>
      <c r="B7" s="229" t="s">
        <v>82</v>
      </c>
      <c r="C7" s="142">
        <v>1</v>
      </c>
      <c r="D7" s="92">
        <v>2</v>
      </c>
      <c r="E7" s="142">
        <v>1</v>
      </c>
      <c r="F7" s="92">
        <v>8</v>
      </c>
      <c r="G7" s="142">
        <v>1</v>
      </c>
      <c r="H7" s="48">
        <v>5</v>
      </c>
      <c r="I7" s="92">
        <v>3</v>
      </c>
      <c r="J7" s="92">
        <v>5</v>
      </c>
      <c r="K7" s="92">
        <v>5</v>
      </c>
      <c r="L7" s="48">
        <v>3</v>
      </c>
      <c r="M7" s="215">
        <v>1</v>
      </c>
      <c r="N7" s="183">
        <f>O7-F7-K7-J7</f>
        <v>17</v>
      </c>
      <c r="O7" s="61">
        <f>SUM(C7:M7)</f>
        <v>35</v>
      </c>
      <c r="P7" s="86">
        <f>COUNTA(C7:M7)</f>
        <v>11</v>
      </c>
    </row>
    <row r="8" spans="1:16" ht="12">
      <c r="A8" s="189">
        <v>3</v>
      </c>
      <c r="B8" s="230" t="s">
        <v>7</v>
      </c>
      <c r="C8" s="169">
        <v>2</v>
      </c>
      <c r="D8" s="169">
        <v>4</v>
      </c>
      <c r="E8" s="169">
        <v>3</v>
      </c>
      <c r="F8" s="170">
        <v>6</v>
      </c>
      <c r="G8" s="169">
        <v>3</v>
      </c>
      <c r="H8" s="231">
        <v>2</v>
      </c>
      <c r="I8" s="169">
        <v>4</v>
      </c>
      <c r="J8" s="232">
        <v>1</v>
      </c>
      <c r="K8" s="170">
        <v>2</v>
      </c>
      <c r="L8" s="170">
        <v>2</v>
      </c>
      <c r="M8" s="231"/>
      <c r="N8" s="219">
        <f>O8-F8-D8</f>
        <v>19</v>
      </c>
      <c r="O8" s="220">
        <f>SUM(C8:M8)</f>
        <v>29</v>
      </c>
      <c r="P8" s="233">
        <f>COUNTA(C8:M8)</f>
        <v>10</v>
      </c>
    </row>
    <row r="9" spans="1:16" ht="12">
      <c r="A9" s="161">
        <v>4</v>
      </c>
      <c r="B9" s="165" t="s">
        <v>23</v>
      </c>
      <c r="C9" s="92">
        <v>5</v>
      </c>
      <c r="D9" s="92"/>
      <c r="E9" s="92">
        <v>4</v>
      </c>
      <c r="F9" s="92">
        <v>2</v>
      </c>
      <c r="G9" s="92">
        <v>4</v>
      </c>
      <c r="H9" s="48">
        <v>6</v>
      </c>
      <c r="I9" s="96"/>
      <c r="J9" s="92">
        <v>8</v>
      </c>
      <c r="K9" s="92">
        <v>4</v>
      </c>
      <c r="L9" s="142">
        <v>1</v>
      </c>
      <c r="M9" s="94">
        <v>2</v>
      </c>
      <c r="N9" s="239">
        <f>O9-J9</f>
        <v>28</v>
      </c>
      <c r="O9" s="61">
        <f>SUM(C9:M9)</f>
        <v>36</v>
      </c>
      <c r="P9" s="86">
        <f>COUNTA(C9:M9)</f>
        <v>9</v>
      </c>
    </row>
    <row r="10" spans="1:16" s="21" customFormat="1" ht="12">
      <c r="A10" s="163">
        <v>5</v>
      </c>
      <c r="B10" s="165" t="s">
        <v>6</v>
      </c>
      <c r="C10" s="92">
        <v>4</v>
      </c>
      <c r="D10" s="116">
        <v>1</v>
      </c>
      <c r="E10" s="92">
        <v>2</v>
      </c>
      <c r="F10" s="92">
        <v>3</v>
      </c>
      <c r="G10" s="92">
        <v>6</v>
      </c>
      <c r="H10" s="93">
        <v>8</v>
      </c>
      <c r="I10" s="92"/>
      <c r="J10" s="92">
        <v>3</v>
      </c>
      <c r="K10" s="92"/>
      <c r="L10" s="48">
        <v>4</v>
      </c>
      <c r="M10" s="94"/>
      <c r="N10" s="239">
        <f>O10</f>
        <v>31</v>
      </c>
      <c r="O10" s="149">
        <f>SUM(C10:M10)</f>
        <v>31</v>
      </c>
      <c r="P10" s="150">
        <f>COUNTA(C10:M10)</f>
        <v>8</v>
      </c>
    </row>
    <row r="11" spans="1:16" s="21" customFormat="1" ht="12">
      <c r="A11" s="163">
        <v>6</v>
      </c>
      <c r="B11" s="165" t="s">
        <v>83</v>
      </c>
      <c r="C11" s="92">
        <v>7</v>
      </c>
      <c r="D11" s="92">
        <v>6</v>
      </c>
      <c r="E11" s="92">
        <v>6</v>
      </c>
      <c r="F11" s="92">
        <v>5</v>
      </c>
      <c r="G11" s="92">
        <v>5</v>
      </c>
      <c r="H11" s="92">
        <v>4</v>
      </c>
      <c r="I11" s="92">
        <v>2</v>
      </c>
      <c r="J11" s="92">
        <v>6</v>
      </c>
      <c r="K11" s="48">
        <v>6</v>
      </c>
      <c r="L11" s="48">
        <v>6</v>
      </c>
      <c r="M11" s="31">
        <v>3</v>
      </c>
      <c r="N11" s="239">
        <f>O11-C11-D11-E11</f>
        <v>37</v>
      </c>
      <c r="O11" s="61">
        <f>SUM(C11:M11)</f>
        <v>56</v>
      </c>
      <c r="P11" s="86">
        <f>COUNTA(C11:M11)</f>
        <v>11</v>
      </c>
    </row>
    <row r="12" spans="1:16" s="21" customFormat="1" ht="12.75" thickBot="1">
      <c r="A12" s="217">
        <v>7</v>
      </c>
      <c r="B12" s="234" t="s">
        <v>81</v>
      </c>
      <c r="C12" s="235">
        <v>6</v>
      </c>
      <c r="D12" s="235">
        <v>5</v>
      </c>
      <c r="E12" s="235">
        <v>8</v>
      </c>
      <c r="F12" s="235">
        <v>4</v>
      </c>
      <c r="G12" s="235">
        <v>8</v>
      </c>
      <c r="H12" s="236">
        <v>7</v>
      </c>
      <c r="I12" s="235">
        <v>7</v>
      </c>
      <c r="J12" s="235">
        <v>7</v>
      </c>
      <c r="K12" s="235">
        <v>3</v>
      </c>
      <c r="L12" s="63">
        <v>7</v>
      </c>
      <c r="M12" s="237"/>
      <c r="N12" s="240">
        <f>O12-G12-E12</f>
        <v>46</v>
      </c>
      <c r="O12" s="62">
        <f>SUM(C12:M12)</f>
        <v>62</v>
      </c>
      <c r="P12" s="238">
        <f>COUNTA(C12:M12)</f>
        <v>10</v>
      </c>
    </row>
    <row r="13" spans="1:16" s="21" customFormat="1" ht="12">
      <c r="A13" s="155"/>
      <c r="B13" s="158" t="s">
        <v>54</v>
      </c>
      <c r="C13" s="92">
        <v>8</v>
      </c>
      <c r="D13" s="92">
        <v>8</v>
      </c>
      <c r="E13" s="92"/>
      <c r="F13" s="92">
        <v>9</v>
      </c>
      <c r="G13" s="92">
        <v>7</v>
      </c>
      <c r="H13" s="48"/>
      <c r="I13" s="48">
        <v>6</v>
      </c>
      <c r="J13" s="92">
        <v>9</v>
      </c>
      <c r="K13" s="92">
        <v>7</v>
      </c>
      <c r="L13" s="48"/>
      <c r="M13" s="94"/>
      <c r="N13" s="109"/>
      <c r="O13" s="61">
        <f>SUM(C13:M13)</f>
        <v>54</v>
      </c>
      <c r="P13" s="86">
        <f>COUNTA(C13:M13)</f>
        <v>7</v>
      </c>
    </row>
    <row r="14" spans="1:16" s="21" customFormat="1" ht="12">
      <c r="A14" s="155"/>
      <c r="B14" s="158" t="s">
        <v>53</v>
      </c>
      <c r="C14" s="29">
        <v>9</v>
      </c>
      <c r="D14" s="29">
        <v>7</v>
      </c>
      <c r="E14" s="29">
        <v>7</v>
      </c>
      <c r="F14" s="29">
        <v>7</v>
      </c>
      <c r="G14" s="29">
        <v>9</v>
      </c>
      <c r="H14" s="67"/>
      <c r="I14" s="29"/>
      <c r="J14" s="29">
        <v>10</v>
      </c>
      <c r="K14" s="29"/>
      <c r="L14" s="48"/>
      <c r="M14" s="82"/>
      <c r="N14" s="146"/>
      <c r="O14" s="61">
        <f>SUM(C14:M14)</f>
        <v>49</v>
      </c>
      <c r="P14" s="86">
        <f>COUNTA(C14:M14)</f>
        <v>6</v>
      </c>
    </row>
    <row r="15" spans="1:16" s="21" customFormat="1" ht="12">
      <c r="A15" s="155"/>
      <c r="B15" s="158" t="s">
        <v>89</v>
      </c>
      <c r="C15" s="92"/>
      <c r="D15" s="92"/>
      <c r="E15" s="92"/>
      <c r="F15" s="92"/>
      <c r="G15" s="92"/>
      <c r="H15" s="142">
        <v>1</v>
      </c>
      <c r="I15" s="48">
        <v>5</v>
      </c>
      <c r="J15" s="92">
        <v>4</v>
      </c>
      <c r="K15" s="92"/>
      <c r="L15" s="48"/>
      <c r="M15" s="94"/>
      <c r="N15" s="61"/>
      <c r="O15" s="61">
        <f>SUM(C15:M15)</f>
        <v>10</v>
      </c>
      <c r="P15" s="86">
        <f>COUNTA(C15:M15)</f>
        <v>3</v>
      </c>
    </row>
    <row r="16" spans="1:16" ht="12.75" thickBot="1">
      <c r="A16" s="26"/>
      <c r="B16" s="23"/>
      <c r="C16" s="16"/>
      <c r="D16" s="16"/>
      <c r="E16" s="16"/>
      <c r="F16" s="16"/>
      <c r="G16" s="16"/>
      <c r="H16" s="22"/>
      <c r="I16" s="16"/>
      <c r="J16" s="16"/>
      <c r="K16" s="16"/>
      <c r="L16" s="16"/>
      <c r="M16" s="78"/>
      <c r="N16" s="17"/>
      <c r="O16" s="74"/>
      <c r="P16" s="87"/>
    </row>
    <row r="17" spans="1:16" ht="12.75">
      <c r="A17" s="6"/>
      <c r="B17" s="2"/>
      <c r="P17" s="5"/>
    </row>
    <row r="18" spans="3:16" ht="15">
      <c r="C18" s="28"/>
      <c r="D18" s="10"/>
      <c r="E18" s="9"/>
      <c r="P18" s="5"/>
    </row>
    <row r="19" spans="1:16" ht="15">
      <c r="A19" s="51"/>
      <c r="B19" s="50" t="s">
        <v>2</v>
      </c>
      <c r="C19" s="28"/>
      <c r="D19" s="10"/>
      <c r="E19" s="9"/>
      <c r="P19" s="5"/>
    </row>
    <row r="20" spans="1:16" ht="15">
      <c r="A20" s="18"/>
      <c r="B20" s="13" t="s">
        <v>75</v>
      </c>
      <c r="C20" s="28"/>
      <c r="D20" s="10"/>
      <c r="E20" s="9"/>
      <c r="P20" s="5"/>
    </row>
    <row r="21" spans="3:16" ht="15">
      <c r="C21" s="28"/>
      <c r="D21" s="10"/>
      <c r="E21" s="9"/>
      <c r="P21" s="5"/>
    </row>
    <row r="22" spans="3:16" ht="15">
      <c r="C22" s="28"/>
      <c r="D22" s="10"/>
      <c r="E22" s="9"/>
      <c r="P22" s="5"/>
    </row>
    <row r="23" ht="12.75">
      <c r="C23" s="28"/>
    </row>
  </sheetData>
  <sheetProtection/>
  <printOptions/>
  <pageMargins left="0.5" right="0.5" top="1" bottom="1" header="0.5" footer="0.5"/>
  <pageSetup fitToHeight="1" fitToWidth="1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125" zoomScaleNormal="125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" sqref="A8:A9"/>
    </sheetView>
  </sheetViews>
  <sheetFormatPr defaultColWidth="8.8515625" defaultRowHeight="12.75"/>
  <cols>
    <col min="1" max="1" width="4.140625" style="3" customWidth="1"/>
    <col min="2" max="2" width="23.14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7109375" style="0" customWidth="1"/>
    <col min="13" max="13" width="6.00390625" style="3" bestFit="1" customWidth="1"/>
    <col min="14" max="14" width="7.140625" style="3" bestFit="1" customWidth="1"/>
    <col min="15" max="15" width="6.421875" style="0" bestFit="1" customWidth="1"/>
    <col min="16" max="16" width="4.8515625" style="0" customWidth="1"/>
  </cols>
  <sheetData>
    <row r="1" ht="27.75">
      <c r="A1" s="24" t="s">
        <v>96</v>
      </c>
    </row>
    <row r="2" ht="21">
      <c r="A2" s="8" t="s">
        <v>56</v>
      </c>
    </row>
    <row r="3" ht="12">
      <c r="A3" s="49"/>
    </row>
    <row r="4" ht="12.75" thickBot="1">
      <c r="H4" s="14"/>
    </row>
    <row r="5" spans="1:15" s="27" customFormat="1" ht="13.5" thickBot="1">
      <c r="A5" s="89" t="s">
        <v>28</v>
      </c>
      <c r="B5" s="139" t="s">
        <v>72</v>
      </c>
      <c r="C5" s="127" t="s">
        <v>112</v>
      </c>
      <c r="D5" s="127" t="s">
        <v>113</v>
      </c>
      <c r="E5" s="127" t="s">
        <v>114</v>
      </c>
      <c r="F5" s="127" t="s">
        <v>51</v>
      </c>
      <c r="G5" s="127" t="s">
        <v>115</v>
      </c>
      <c r="H5" s="127" t="s">
        <v>116</v>
      </c>
      <c r="I5" s="127" t="s">
        <v>117</v>
      </c>
      <c r="J5" s="127" t="s">
        <v>119</v>
      </c>
      <c r="K5" s="127" t="s">
        <v>120</v>
      </c>
      <c r="L5" s="127" t="s">
        <v>52</v>
      </c>
      <c r="M5" s="242" t="s">
        <v>42</v>
      </c>
      <c r="N5" s="140" t="s">
        <v>121</v>
      </c>
      <c r="O5" s="140" t="s">
        <v>5</v>
      </c>
    </row>
    <row r="6" spans="1:16" ht="12.75">
      <c r="A6" s="227">
        <v>1</v>
      </c>
      <c r="B6" s="206" t="s">
        <v>43</v>
      </c>
      <c r="C6" s="80">
        <v>1</v>
      </c>
      <c r="D6" s="91">
        <v>2</v>
      </c>
      <c r="E6" s="80">
        <v>1</v>
      </c>
      <c r="F6" s="91">
        <v>4</v>
      </c>
      <c r="G6" s="80">
        <v>1</v>
      </c>
      <c r="H6" s="91">
        <v>3</v>
      </c>
      <c r="I6" s="80">
        <v>1</v>
      </c>
      <c r="J6" s="80">
        <v>1</v>
      </c>
      <c r="K6" s="91">
        <v>2</v>
      </c>
      <c r="L6" s="80">
        <v>1</v>
      </c>
      <c r="M6" s="182">
        <f>N6-F6-H6-D6</f>
        <v>8</v>
      </c>
      <c r="N6" s="84">
        <f aca="true" t="shared" si="0" ref="N6:N12">SUM(C6:L6)</f>
        <v>17</v>
      </c>
      <c r="O6" s="84">
        <f aca="true" t="shared" si="1" ref="O6:O12">COUNTA(C6:L6)</f>
        <v>10</v>
      </c>
      <c r="P6" s="28"/>
    </row>
    <row r="7" spans="1:16" ht="12.75">
      <c r="A7" s="187">
        <v>2</v>
      </c>
      <c r="B7" s="188" t="s">
        <v>44</v>
      </c>
      <c r="C7" s="29">
        <v>4</v>
      </c>
      <c r="D7" s="29">
        <v>5</v>
      </c>
      <c r="E7" s="29"/>
      <c r="F7" s="29">
        <v>3</v>
      </c>
      <c r="G7" s="29">
        <v>3</v>
      </c>
      <c r="H7" s="142">
        <v>1</v>
      </c>
      <c r="I7" s="29">
        <v>2</v>
      </c>
      <c r="J7" s="29">
        <v>2</v>
      </c>
      <c r="K7" s="142">
        <v>1</v>
      </c>
      <c r="L7" s="130">
        <v>2</v>
      </c>
      <c r="M7" s="216">
        <f>N7-D7-F7</f>
        <v>15</v>
      </c>
      <c r="N7" s="71">
        <f t="shared" si="0"/>
        <v>23</v>
      </c>
      <c r="O7" s="71">
        <f t="shared" si="1"/>
        <v>9</v>
      </c>
      <c r="P7" s="28"/>
    </row>
    <row r="8" spans="1:16" ht="12.75">
      <c r="A8" s="243" t="s">
        <v>49</v>
      </c>
      <c r="B8" s="188" t="s">
        <v>100</v>
      </c>
      <c r="C8" s="29">
        <v>3</v>
      </c>
      <c r="D8" s="29">
        <v>4</v>
      </c>
      <c r="E8" s="29">
        <v>2</v>
      </c>
      <c r="F8" s="142">
        <v>1</v>
      </c>
      <c r="G8" s="92">
        <v>2</v>
      </c>
      <c r="H8" s="92">
        <v>5</v>
      </c>
      <c r="I8" s="92"/>
      <c r="J8" s="92">
        <v>3</v>
      </c>
      <c r="K8" s="92">
        <v>5</v>
      </c>
      <c r="L8" s="95">
        <v>4</v>
      </c>
      <c r="M8" s="183">
        <f>N8-K8-H8</f>
        <v>19</v>
      </c>
      <c r="N8" s="98">
        <f t="shared" si="0"/>
        <v>29</v>
      </c>
      <c r="O8" s="98">
        <f t="shared" si="1"/>
        <v>9</v>
      </c>
      <c r="P8" s="28"/>
    </row>
    <row r="9" spans="1:16" ht="12.75">
      <c r="A9" s="244"/>
      <c r="B9" s="190" t="s">
        <v>45</v>
      </c>
      <c r="C9" s="169">
        <v>2</v>
      </c>
      <c r="D9" s="232">
        <v>1</v>
      </c>
      <c r="E9" s="169">
        <v>4</v>
      </c>
      <c r="F9" s="169">
        <v>2</v>
      </c>
      <c r="G9" s="169"/>
      <c r="H9" s="169">
        <v>4</v>
      </c>
      <c r="I9" s="169">
        <v>4</v>
      </c>
      <c r="J9" s="169">
        <v>4</v>
      </c>
      <c r="K9" s="169">
        <v>3</v>
      </c>
      <c r="L9" s="245">
        <v>3</v>
      </c>
      <c r="M9" s="219">
        <f>N9-E9-H9</f>
        <v>19</v>
      </c>
      <c r="N9" s="173">
        <f t="shared" si="0"/>
        <v>27</v>
      </c>
      <c r="O9" s="173">
        <f t="shared" si="1"/>
        <v>9</v>
      </c>
      <c r="P9" s="28"/>
    </row>
    <row r="10" spans="1:16" ht="13.5" thickBot="1">
      <c r="A10" s="246">
        <v>5</v>
      </c>
      <c r="B10" s="247" t="s">
        <v>24</v>
      </c>
      <c r="C10" s="63">
        <v>5</v>
      </c>
      <c r="D10" s="63"/>
      <c r="E10" s="63">
        <v>3</v>
      </c>
      <c r="F10" s="63">
        <v>5</v>
      </c>
      <c r="G10" s="63"/>
      <c r="H10" s="63">
        <v>2</v>
      </c>
      <c r="I10" s="63">
        <v>3</v>
      </c>
      <c r="J10" s="63"/>
      <c r="K10" s="63">
        <v>4</v>
      </c>
      <c r="L10" s="65">
        <v>5</v>
      </c>
      <c r="M10" s="248">
        <f>N10</f>
        <v>27</v>
      </c>
      <c r="N10" s="72">
        <f t="shared" si="0"/>
        <v>27</v>
      </c>
      <c r="O10" s="72">
        <f t="shared" si="1"/>
        <v>7</v>
      </c>
      <c r="P10" s="28"/>
    </row>
    <row r="11" spans="1:16" s="124" customFormat="1" ht="12.75">
      <c r="A11" s="153"/>
      <c r="B11" s="154" t="s">
        <v>90</v>
      </c>
      <c r="C11" s="29"/>
      <c r="D11" s="29"/>
      <c r="E11" s="29"/>
      <c r="F11" s="29"/>
      <c r="G11" s="96"/>
      <c r="H11" s="92">
        <v>6</v>
      </c>
      <c r="I11" s="92">
        <v>5</v>
      </c>
      <c r="J11" s="96"/>
      <c r="K11" s="92"/>
      <c r="L11" s="95"/>
      <c r="M11" s="133"/>
      <c r="N11" s="71">
        <f t="shared" si="0"/>
        <v>11</v>
      </c>
      <c r="O11" s="71">
        <f t="shared" si="1"/>
        <v>2</v>
      </c>
      <c r="P11" s="123"/>
    </row>
    <row r="12" spans="1:16" s="124" customFormat="1" ht="12.75">
      <c r="A12" s="153"/>
      <c r="B12" s="154" t="s">
        <v>71</v>
      </c>
      <c r="C12" s="29"/>
      <c r="D12" s="29">
        <v>3</v>
      </c>
      <c r="E12" s="29"/>
      <c r="F12" s="29"/>
      <c r="G12" s="96"/>
      <c r="H12" s="92"/>
      <c r="I12" s="92"/>
      <c r="J12" s="96"/>
      <c r="K12" s="92"/>
      <c r="L12" s="95"/>
      <c r="M12" s="133"/>
      <c r="N12" s="71">
        <f t="shared" si="0"/>
        <v>3</v>
      </c>
      <c r="O12" s="71">
        <f t="shared" si="1"/>
        <v>1</v>
      </c>
      <c r="P12" s="123"/>
    </row>
    <row r="13" spans="1:15" ht="15.75" thickBot="1">
      <c r="A13" s="34"/>
      <c r="B13" s="35"/>
      <c r="C13" s="19"/>
      <c r="D13" s="19"/>
      <c r="E13" s="36"/>
      <c r="F13" s="36"/>
      <c r="G13" s="36"/>
      <c r="H13" s="36"/>
      <c r="I13" s="36"/>
      <c r="J13" s="36"/>
      <c r="K13" s="36"/>
      <c r="L13" s="38"/>
      <c r="M13" s="37"/>
      <c r="N13" s="37"/>
      <c r="O13" s="85"/>
    </row>
    <row r="14" spans="3:4" ht="15">
      <c r="C14" s="10"/>
      <c r="D14" s="9"/>
    </row>
    <row r="15" spans="1:4" ht="15">
      <c r="A15" s="51"/>
      <c r="B15" s="50" t="s">
        <v>3</v>
      </c>
      <c r="C15" s="10"/>
      <c r="D15" s="9"/>
    </row>
    <row r="16" spans="1:2" ht="12">
      <c r="A16" s="18"/>
      <c r="B16" s="13" t="s">
        <v>75</v>
      </c>
    </row>
  </sheetData>
  <sheetProtection/>
  <mergeCells count="1">
    <mergeCell ref="A8:A9"/>
  </mergeCells>
  <printOptions/>
  <pageMargins left="0.75" right="0.5" top="1" bottom="1" header="0.5" footer="0.5"/>
  <pageSetup fitToHeight="1" fitToWidth="1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3.8515625" style="3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7109375" style="0" customWidth="1"/>
    <col min="13" max="13" width="6.00390625" style="3" bestFit="1" customWidth="1"/>
    <col min="14" max="14" width="6.421875" style="3" bestFit="1" customWidth="1"/>
    <col min="15" max="15" width="6.421875" style="0" bestFit="1" customWidth="1"/>
    <col min="16" max="16" width="5.421875" style="0" customWidth="1"/>
  </cols>
  <sheetData>
    <row r="1" ht="30">
      <c r="A1" s="24" t="s">
        <v>95</v>
      </c>
    </row>
    <row r="2" ht="23.25">
      <c r="A2" s="8" t="s">
        <v>102</v>
      </c>
    </row>
    <row r="3" ht="12.75">
      <c r="A3" s="49"/>
    </row>
    <row r="4" ht="13.5" thickBot="1">
      <c r="H4" s="14"/>
    </row>
    <row r="5" spans="1:15" s="27" customFormat="1" ht="15.75" thickBot="1">
      <c r="A5" s="100" t="s">
        <v>28</v>
      </c>
      <c r="B5" s="101" t="s">
        <v>72</v>
      </c>
      <c r="C5" s="102" t="s">
        <v>112</v>
      </c>
      <c r="D5" s="102" t="s">
        <v>113</v>
      </c>
      <c r="E5" s="102" t="s">
        <v>114</v>
      </c>
      <c r="F5" s="103" t="s">
        <v>61</v>
      </c>
      <c r="G5" s="104" t="s">
        <v>115</v>
      </c>
      <c r="H5" s="128" t="s">
        <v>116</v>
      </c>
      <c r="I5" s="102" t="s">
        <v>117</v>
      </c>
      <c r="J5" s="102" t="s">
        <v>119</v>
      </c>
      <c r="K5" s="102" t="s">
        <v>120</v>
      </c>
      <c r="L5" s="105" t="s">
        <v>62</v>
      </c>
      <c r="M5" s="182" t="s">
        <v>41</v>
      </c>
      <c r="N5" s="41" t="s">
        <v>121</v>
      </c>
      <c r="O5" s="41" t="s">
        <v>5</v>
      </c>
    </row>
    <row r="6" spans="1:16" ht="14.25">
      <c r="A6" s="224">
        <v>1</v>
      </c>
      <c r="B6" s="206" t="s">
        <v>73</v>
      </c>
      <c r="C6" s="80">
        <v>1</v>
      </c>
      <c r="D6" s="80">
        <v>1</v>
      </c>
      <c r="E6" s="80">
        <v>1</v>
      </c>
      <c r="F6" s="81">
        <v>4</v>
      </c>
      <c r="G6" s="80">
        <v>1</v>
      </c>
      <c r="H6" s="80">
        <v>1</v>
      </c>
      <c r="I6" s="80">
        <v>1</v>
      </c>
      <c r="J6" s="80">
        <v>1</v>
      </c>
      <c r="K6" s="81">
        <v>2</v>
      </c>
      <c r="L6" s="135"/>
      <c r="M6" s="182">
        <f>N6-K6-F6</f>
        <v>7</v>
      </c>
      <c r="N6" s="106">
        <f>SUM(C6:L6)</f>
        <v>13</v>
      </c>
      <c r="O6" s="106">
        <f>COUNTA(C6:L6)</f>
        <v>9</v>
      </c>
      <c r="P6" s="28"/>
    </row>
    <row r="7" spans="1:16" ht="14.25">
      <c r="A7" s="187">
        <v>2</v>
      </c>
      <c r="B7" s="188" t="s">
        <v>46</v>
      </c>
      <c r="C7" s="92">
        <v>3</v>
      </c>
      <c r="D7" s="92">
        <v>4</v>
      </c>
      <c r="E7" s="92">
        <v>3</v>
      </c>
      <c r="F7" s="116">
        <v>1</v>
      </c>
      <c r="G7" s="92">
        <v>3</v>
      </c>
      <c r="H7" s="92">
        <v>2</v>
      </c>
      <c r="I7" s="92">
        <v>6</v>
      </c>
      <c r="J7" s="92">
        <v>3</v>
      </c>
      <c r="K7" s="116">
        <v>1</v>
      </c>
      <c r="L7" s="48">
        <v>3</v>
      </c>
      <c r="M7" s="183">
        <f>N7-I7-D7-C7</f>
        <v>16</v>
      </c>
      <c r="N7" s="98">
        <f>SUM(C7:L7)</f>
        <v>29</v>
      </c>
      <c r="O7" s="98">
        <f>COUNTA(C7:L7)</f>
        <v>10</v>
      </c>
      <c r="P7" s="28"/>
    </row>
    <row r="8" spans="1:16" ht="14.25">
      <c r="A8" s="189">
        <v>3</v>
      </c>
      <c r="B8" s="190" t="s">
        <v>47</v>
      </c>
      <c r="C8" s="169">
        <v>2</v>
      </c>
      <c r="D8" s="169">
        <v>3</v>
      </c>
      <c r="E8" s="251">
        <v>2</v>
      </c>
      <c r="F8" s="251">
        <v>8</v>
      </c>
      <c r="G8" s="251">
        <v>2</v>
      </c>
      <c r="H8" s="251">
        <v>6</v>
      </c>
      <c r="I8" s="251"/>
      <c r="J8" s="251">
        <v>5</v>
      </c>
      <c r="K8" s="251"/>
      <c r="L8" s="252">
        <v>1</v>
      </c>
      <c r="M8" s="253">
        <f>N8-F8</f>
        <v>21</v>
      </c>
      <c r="N8" s="173">
        <f>SUM(C8:L8)</f>
        <v>29</v>
      </c>
      <c r="O8" s="173">
        <f>COUNTA(C8:L8)</f>
        <v>8</v>
      </c>
      <c r="P8" s="28"/>
    </row>
    <row r="9" spans="1:16" ht="14.25">
      <c r="A9" s="161">
        <v>4</v>
      </c>
      <c r="B9" s="162" t="s">
        <v>58</v>
      </c>
      <c r="C9" s="92">
        <v>4</v>
      </c>
      <c r="D9" s="92">
        <v>2</v>
      </c>
      <c r="E9" s="92">
        <v>4</v>
      </c>
      <c r="F9" s="97">
        <v>2</v>
      </c>
      <c r="G9" s="92">
        <v>4</v>
      </c>
      <c r="H9" s="48">
        <v>12</v>
      </c>
      <c r="I9" s="92">
        <v>4</v>
      </c>
      <c r="J9" s="92">
        <v>4</v>
      </c>
      <c r="K9" s="92">
        <v>3</v>
      </c>
      <c r="L9" s="97"/>
      <c r="M9" s="183">
        <f>N9-H9-I9</f>
        <v>23</v>
      </c>
      <c r="N9" s="98">
        <f>SUM(C9:L9)</f>
        <v>39</v>
      </c>
      <c r="O9" s="98">
        <f>COUNTA(C9:L9)</f>
        <v>9</v>
      </c>
      <c r="P9" s="39"/>
    </row>
    <row r="10" spans="1:15" ht="12.75">
      <c r="A10" s="161">
        <v>5</v>
      </c>
      <c r="B10" s="162" t="s">
        <v>70</v>
      </c>
      <c r="C10" s="92">
        <v>6</v>
      </c>
      <c r="D10" s="92">
        <v>5</v>
      </c>
      <c r="E10" s="107"/>
      <c r="F10" s="107">
        <v>6</v>
      </c>
      <c r="G10" s="107">
        <v>5</v>
      </c>
      <c r="H10" s="107">
        <v>9</v>
      </c>
      <c r="I10" s="107">
        <v>2</v>
      </c>
      <c r="J10" s="107">
        <v>2</v>
      </c>
      <c r="K10" s="107"/>
      <c r="L10" s="108"/>
      <c r="M10" s="216">
        <f>N10</f>
        <v>35</v>
      </c>
      <c r="N10" s="109">
        <f>SUM(C10:L10)</f>
        <v>35</v>
      </c>
      <c r="O10" s="109">
        <f>COUNTA(C10:L10)</f>
        <v>7</v>
      </c>
    </row>
    <row r="11" spans="1:15" ht="13.5" thickBot="1">
      <c r="A11" s="196">
        <v>6</v>
      </c>
      <c r="B11" s="197" t="s">
        <v>101</v>
      </c>
      <c r="C11" s="249">
        <v>9</v>
      </c>
      <c r="D11" s="249">
        <v>8</v>
      </c>
      <c r="E11" s="235">
        <v>5</v>
      </c>
      <c r="F11" s="235">
        <v>10</v>
      </c>
      <c r="G11" s="235">
        <v>7</v>
      </c>
      <c r="H11" s="235"/>
      <c r="I11" s="235">
        <v>7</v>
      </c>
      <c r="J11" s="235"/>
      <c r="K11" s="235">
        <v>4</v>
      </c>
      <c r="L11" s="250">
        <v>2</v>
      </c>
      <c r="M11" s="248">
        <f>N11-F11</f>
        <v>42</v>
      </c>
      <c r="N11" s="112">
        <f>SUM(C11:L11)</f>
        <v>52</v>
      </c>
      <c r="O11" s="112">
        <f>COUNTA(C11:L11)</f>
        <v>8</v>
      </c>
    </row>
    <row r="12" spans="1:15" ht="12.75">
      <c r="A12" s="155"/>
      <c r="B12" s="145" t="s">
        <v>25</v>
      </c>
      <c r="C12" s="107">
        <v>5</v>
      </c>
      <c r="D12" s="107"/>
      <c r="E12" s="92"/>
      <c r="F12" s="92">
        <v>5</v>
      </c>
      <c r="G12" s="92"/>
      <c r="H12" s="92">
        <v>7</v>
      </c>
      <c r="I12" s="92">
        <v>3</v>
      </c>
      <c r="J12" s="92"/>
      <c r="K12" s="92"/>
      <c r="L12" s="95"/>
      <c r="M12" s="61"/>
      <c r="N12" s="109">
        <f aca="true" t="shared" si="0" ref="N6:N19">SUM(C12:L12)</f>
        <v>20</v>
      </c>
      <c r="O12" s="109">
        <f aca="true" t="shared" si="1" ref="O6:O19">COUNTA(C12:L12)</f>
        <v>4</v>
      </c>
    </row>
    <row r="13" spans="1:15" ht="12.75">
      <c r="A13" s="155"/>
      <c r="B13" s="145" t="s">
        <v>57</v>
      </c>
      <c r="C13" s="107"/>
      <c r="D13" s="107">
        <v>7</v>
      </c>
      <c r="E13" s="29">
        <v>7</v>
      </c>
      <c r="F13" s="29">
        <v>3</v>
      </c>
      <c r="G13" s="29">
        <v>6</v>
      </c>
      <c r="H13" s="29"/>
      <c r="I13" s="29"/>
      <c r="J13" s="29"/>
      <c r="K13" s="29"/>
      <c r="L13" s="31"/>
      <c r="M13" s="146"/>
      <c r="N13" s="109">
        <f t="shared" si="0"/>
        <v>23</v>
      </c>
      <c r="O13" s="109">
        <f t="shared" si="1"/>
        <v>4</v>
      </c>
    </row>
    <row r="14" spans="1:15" ht="12.75">
      <c r="A14" s="155"/>
      <c r="B14" s="145" t="s">
        <v>111</v>
      </c>
      <c r="C14" s="29">
        <v>8</v>
      </c>
      <c r="D14" s="29">
        <v>6</v>
      </c>
      <c r="E14" s="107">
        <v>6</v>
      </c>
      <c r="F14" s="107"/>
      <c r="G14" s="107"/>
      <c r="H14" s="107">
        <v>10</v>
      </c>
      <c r="I14" s="107"/>
      <c r="J14" s="107"/>
      <c r="K14" s="107"/>
      <c r="L14" s="108"/>
      <c r="M14" s="146"/>
      <c r="N14" s="109">
        <f t="shared" si="0"/>
        <v>30</v>
      </c>
      <c r="O14" s="109">
        <f t="shared" si="1"/>
        <v>4</v>
      </c>
    </row>
    <row r="15" spans="1:15" ht="12.75">
      <c r="A15" s="155"/>
      <c r="B15" s="145" t="s">
        <v>31</v>
      </c>
      <c r="C15" s="107"/>
      <c r="D15" s="107"/>
      <c r="E15" s="92"/>
      <c r="F15" s="92">
        <v>9</v>
      </c>
      <c r="G15" s="92">
        <v>8</v>
      </c>
      <c r="H15" s="92">
        <v>11</v>
      </c>
      <c r="I15" s="92">
        <v>5</v>
      </c>
      <c r="J15" s="92"/>
      <c r="K15" s="92"/>
      <c r="L15" s="95"/>
      <c r="M15" s="61"/>
      <c r="N15" s="109">
        <f t="shared" si="0"/>
        <v>33</v>
      </c>
      <c r="O15" s="109">
        <f t="shared" si="1"/>
        <v>4</v>
      </c>
    </row>
    <row r="16" spans="1:15" ht="12.75">
      <c r="A16" s="155"/>
      <c r="B16" s="145" t="s">
        <v>26</v>
      </c>
      <c r="C16" s="107">
        <v>7</v>
      </c>
      <c r="D16" s="107"/>
      <c r="E16" s="92">
        <v>8</v>
      </c>
      <c r="F16" s="92"/>
      <c r="G16" s="92"/>
      <c r="H16" s="92">
        <v>3</v>
      </c>
      <c r="I16" s="92"/>
      <c r="J16" s="92"/>
      <c r="K16" s="92"/>
      <c r="L16" s="95"/>
      <c r="M16" s="61"/>
      <c r="N16" s="109">
        <f t="shared" si="0"/>
        <v>18</v>
      </c>
      <c r="O16" s="109">
        <f t="shared" si="1"/>
        <v>3</v>
      </c>
    </row>
    <row r="17" spans="1:15" ht="12.75">
      <c r="A17" s="155"/>
      <c r="B17" s="145" t="s">
        <v>30</v>
      </c>
      <c r="C17" s="107"/>
      <c r="D17" s="107"/>
      <c r="E17" s="92"/>
      <c r="F17" s="92">
        <v>7</v>
      </c>
      <c r="G17" s="92"/>
      <c r="H17" s="92">
        <v>3</v>
      </c>
      <c r="I17" s="92"/>
      <c r="J17" s="92"/>
      <c r="K17" s="92"/>
      <c r="L17" s="95"/>
      <c r="M17" s="61"/>
      <c r="N17" s="109">
        <f t="shared" si="0"/>
        <v>10</v>
      </c>
      <c r="O17" s="109">
        <f t="shared" si="1"/>
        <v>2</v>
      </c>
    </row>
    <row r="18" spans="1:15" ht="12.75">
      <c r="A18" s="155"/>
      <c r="B18" s="145" t="s">
        <v>91</v>
      </c>
      <c r="C18" s="107"/>
      <c r="D18" s="107"/>
      <c r="E18" s="92"/>
      <c r="F18" s="92"/>
      <c r="G18" s="92"/>
      <c r="H18" s="92">
        <v>5</v>
      </c>
      <c r="I18" s="92"/>
      <c r="J18" s="92"/>
      <c r="K18" s="92"/>
      <c r="L18" s="95"/>
      <c r="M18" s="61"/>
      <c r="N18" s="109">
        <f t="shared" si="0"/>
        <v>5</v>
      </c>
      <c r="O18" s="109">
        <f t="shared" si="1"/>
        <v>1</v>
      </c>
    </row>
    <row r="19" spans="1:15" ht="12">
      <c r="A19" s="155"/>
      <c r="B19" s="145" t="s">
        <v>92</v>
      </c>
      <c r="C19" s="107"/>
      <c r="D19" s="107"/>
      <c r="E19" s="92"/>
      <c r="F19" s="92"/>
      <c r="G19" s="92"/>
      <c r="H19" s="92">
        <v>8</v>
      </c>
      <c r="I19" s="92"/>
      <c r="J19" s="92"/>
      <c r="K19" s="92"/>
      <c r="L19" s="95"/>
      <c r="M19" s="61"/>
      <c r="N19" s="109">
        <f t="shared" si="0"/>
        <v>8</v>
      </c>
      <c r="O19" s="109">
        <f t="shared" si="1"/>
        <v>1</v>
      </c>
    </row>
    <row r="20" spans="1:15" ht="12.75" thickBot="1">
      <c r="A20" s="110"/>
      <c r="B20" s="111"/>
      <c r="C20" s="16"/>
      <c r="D20" s="16"/>
      <c r="E20" s="16"/>
      <c r="F20" s="16"/>
      <c r="G20" s="16"/>
      <c r="H20" s="16"/>
      <c r="I20" s="16"/>
      <c r="J20" s="16"/>
      <c r="K20" s="16"/>
      <c r="L20" s="78"/>
      <c r="M20" s="17"/>
      <c r="N20" s="112"/>
      <c r="O20" s="112"/>
    </row>
    <row r="23" spans="1:2" ht="12">
      <c r="A23" s="51"/>
      <c r="B23" s="50" t="s">
        <v>3</v>
      </c>
    </row>
    <row r="24" spans="1:2" ht="12">
      <c r="A24" s="18"/>
      <c r="B24" s="13" t="s">
        <v>75</v>
      </c>
    </row>
  </sheetData>
  <sheetProtection/>
  <printOptions/>
  <pageMargins left="0.25" right="0.25" top="1" bottom="0" header="0.5" footer="0.5"/>
  <pageSetup fitToHeight="1" fitToWidth="1" orientation="landscape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8515625" style="3" customWidth="1"/>
    <col min="2" max="2" width="21.28125" style="0" customWidth="1"/>
    <col min="3" max="3" width="4.28125" style="0" customWidth="1"/>
    <col min="4" max="4" width="5.140625" style="0" customWidth="1"/>
    <col min="5" max="5" width="4.421875" style="0" customWidth="1"/>
    <col min="6" max="6" width="5.140625" style="68" customWidth="1"/>
    <col min="7" max="9" width="5.00390625" style="0" customWidth="1"/>
    <col min="10" max="10" width="4.421875" style="0" customWidth="1"/>
    <col min="11" max="11" width="5.28125" style="0" customWidth="1"/>
    <col min="12" max="12" width="5.7109375" style="0" customWidth="1"/>
    <col min="13" max="13" width="6.00390625" style="3" customWidth="1"/>
    <col min="14" max="14" width="6.421875" style="3" customWidth="1"/>
    <col min="15" max="15" width="6.421875" style="0" customWidth="1"/>
    <col min="16" max="16" width="5.8515625" style="0" customWidth="1"/>
  </cols>
  <sheetData>
    <row r="1" ht="30">
      <c r="A1" s="24" t="s">
        <v>95</v>
      </c>
    </row>
    <row r="2" ht="23.25">
      <c r="A2" s="8" t="s">
        <v>126</v>
      </c>
    </row>
    <row r="3" ht="12.75">
      <c r="A3" s="49"/>
    </row>
    <row r="4" ht="13.5" thickBot="1"/>
    <row r="5" spans="1:15" s="27" customFormat="1" ht="15.75" thickBot="1">
      <c r="A5" s="89" t="s">
        <v>28</v>
      </c>
      <c r="B5" s="138" t="s">
        <v>72</v>
      </c>
      <c r="C5" s="118" t="s">
        <v>112</v>
      </c>
      <c r="D5" s="118" t="s">
        <v>113</v>
      </c>
      <c r="E5" s="118" t="s">
        <v>114</v>
      </c>
      <c r="F5" s="119" t="s">
        <v>65</v>
      </c>
      <c r="G5" s="120" t="s">
        <v>115</v>
      </c>
      <c r="H5" s="118" t="s">
        <v>116</v>
      </c>
      <c r="I5" s="118" t="s">
        <v>117</v>
      </c>
      <c r="J5" s="118" t="s">
        <v>119</v>
      </c>
      <c r="K5" s="118" t="s">
        <v>120</v>
      </c>
      <c r="L5" s="122" t="s">
        <v>66</v>
      </c>
      <c r="M5" s="181" t="s">
        <v>124</v>
      </c>
      <c r="N5" s="55" t="s">
        <v>121</v>
      </c>
      <c r="O5" s="55" t="s">
        <v>5</v>
      </c>
    </row>
    <row r="6" spans="1:15" ht="12">
      <c r="A6" s="254">
        <v>1</v>
      </c>
      <c r="B6" s="186" t="s">
        <v>48</v>
      </c>
      <c r="C6" s="160">
        <v>1</v>
      </c>
      <c r="D6" s="131"/>
      <c r="E6" s="56">
        <v>4</v>
      </c>
      <c r="F6" s="56">
        <v>3</v>
      </c>
      <c r="G6" s="160">
        <v>1</v>
      </c>
      <c r="H6" s="160">
        <v>1</v>
      </c>
      <c r="I6" s="56">
        <v>5</v>
      </c>
      <c r="J6" s="160">
        <v>1</v>
      </c>
      <c r="K6" s="56">
        <v>2</v>
      </c>
      <c r="L6" s="90">
        <v>3</v>
      </c>
      <c r="M6" s="182">
        <f>N6-I6-E6-F6</f>
        <v>9</v>
      </c>
      <c r="N6" s="84">
        <f aca="true" t="shared" si="0" ref="N6:N12">SUM(C6:L6)</f>
        <v>21</v>
      </c>
      <c r="O6" s="84">
        <f aca="true" t="shared" si="1" ref="O6:O12">COUNTA(C6:L6)</f>
        <v>9</v>
      </c>
    </row>
    <row r="7" spans="1:15" ht="12">
      <c r="A7" s="255">
        <v>2</v>
      </c>
      <c r="B7" s="188" t="s">
        <v>84</v>
      </c>
      <c r="C7" s="92"/>
      <c r="D7" s="92"/>
      <c r="E7" s="48">
        <v>2</v>
      </c>
      <c r="F7" s="48">
        <v>4</v>
      </c>
      <c r="G7" s="48">
        <v>2</v>
      </c>
      <c r="H7" s="48">
        <v>3</v>
      </c>
      <c r="I7" s="48">
        <v>2</v>
      </c>
      <c r="J7" s="48">
        <v>2</v>
      </c>
      <c r="K7" s="48">
        <v>4</v>
      </c>
      <c r="L7" s="52">
        <v>2</v>
      </c>
      <c r="M7" s="183">
        <f>N7-F7-K7</f>
        <v>13</v>
      </c>
      <c r="N7" s="71">
        <f t="shared" si="0"/>
        <v>21</v>
      </c>
      <c r="O7" s="71">
        <f t="shared" si="1"/>
        <v>8</v>
      </c>
    </row>
    <row r="8" spans="1:15" ht="12">
      <c r="A8" s="256">
        <v>3</v>
      </c>
      <c r="B8" s="190" t="s">
        <v>77</v>
      </c>
      <c r="C8" s="169">
        <v>2</v>
      </c>
      <c r="D8" s="171">
        <v>1</v>
      </c>
      <c r="E8" s="171">
        <v>1</v>
      </c>
      <c r="F8" s="170">
        <v>5</v>
      </c>
      <c r="G8" s="170"/>
      <c r="H8" s="170">
        <v>3</v>
      </c>
      <c r="I8" s="170">
        <v>4</v>
      </c>
      <c r="J8" s="170"/>
      <c r="K8" s="170"/>
      <c r="L8" s="172">
        <v>4</v>
      </c>
      <c r="M8" s="219">
        <f>N8-F8</f>
        <v>15</v>
      </c>
      <c r="N8" s="203">
        <f t="shared" si="0"/>
        <v>20</v>
      </c>
      <c r="O8" s="203">
        <f t="shared" si="1"/>
        <v>7</v>
      </c>
    </row>
    <row r="9" spans="1:15" ht="12">
      <c r="A9" s="163">
        <v>4</v>
      </c>
      <c r="B9" s="162" t="s">
        <v>27</v>
      </c>
      <c r="C9" s="92">
        <v>3</v>
      </c>
      <c r="D9" s="92"/>
      <c r="E9" s="48">
        <v>3</v>
      </c>
      <c r="F9" s="142">
        <v>1</v>
      </c>
      <c r="G9" s="48">
        <v>3</v>
      </c>
      <c r="H9" s="48">
        <v>5</v>
      </c>
      <c r="I9" s="142">
        <v>1</v>
      </c>
      <c r="J9" s="48"/>
      <c r="K9" s="48"/>
      <c r="L9" s="52"/>
      <c r="M9" s="183">
        <f>N9</f>
        <v>16</v>
      </c>
      <c r="N9" s="71">
        <f t="shared" si="0"/>
        <v>16</v>
      </c>
      <c r="O9" s="71">
        <f t="shared" si="1"/>
        <v>6</v>
      </c>
    </row>
    <row r="10" spans="1:15" s="21" customFormat="1" ht="12.75" thickBot="1">
      <c r="A10" s="257">
        <v>5</v>
      </c>
      <c r="B10" s="197" t="s">
        <v>85</v>
      </c>
      <c r="C10" s="30"/>
      <c r="D10" s="30"/>
      <c r="E10" s="30">
        <v>5</v>
      </c>
      <c r="F10" s="30">
        <v>6</v>
      </c>
      <c r="G10" s="30">
        <v>4</v>
      </c>
      <c r="H10" s="30">
        <v>6</v>
      </c>
      <c r="I10" s="30"/>
      <c r="J10" s="30">
        <v>3</v>
      </c>
      <c r="K10" s="30">
        <v>3</v>
      </c>
      <c r="L10" s="32"/>
      <c r="M10" s="248">
        <f>N10</f>
        <v>27</v>
      </c>
      <c r="N10" s="72">
        <f t="shared" si="0"/>
        <v>27</v>
      </c>
      <c r="O10" s="72">
        <f t="shared" si="1"/>
        <v>6</v>
      </c>
    </row>
    <row r="11" spans="1:15" s="21" customFormat="1" ht="12">
      <c r="A11" s="159"/>
      <c r="B11" s="145" t="s">
        <v>32</v>
      </c>
      <c r="C11" s="29"/>
      <c r="D11" s="29"/>
      <c r="E11" s="29"/>
      <c r="F11" s="29">
        <v>2</v>
      </c>
      <c r="G11" s="29"/>
      <c r="H11" s="29">
        <v>2</v>
      </c>
      <c r="I11" s="29">
        <v>3</v>
      </c>
      <c r="J11" s="29"/>
      <c r="K11" s="142">
        <v>1</v>
      </c>
      <c r="L11" s="142">
        <v>1</v>
      </c>
      <c r="M11" s="71"/>
      <c r="N11" s="71">
        <f t="shared" si="0"/>
        <v>9</v>
      </c>
      <c r="O11" s="71">
        <f t="shared" si="1"/>
        <v>5</v>
      </c>
    </row>
    <row r="12" spans="1:15" s="21" customFormat="1" ht="12">
      <c r="A12" s="159"/>
      <c r="B12" s="145" t="s">
        <v>33</v>
      </c>
      <c r="C12" s="29"/>
      <c r="D12" s="29"/>
      <c r="E12" s="29"/>
      <c r="F12" s="29">
        <v>7</v>
      </c>
      <c r="G12" s="29"/>
      <c r="H12" s="29"/>
      <c r="I12" s="29"/>
      <c r="J12" s="29"/>
      <c r="K12" s="29"/>
      <c r="L12" s="31"/>
      <c r="M12" s="71"/>
      <c r="N12" s="71">
        <f t="shared" si="0"/>
        <v>7</v>
      </c>
      <c r="O12" s="71">
        <f t="shared" si="1"/>
        <v>1</v>
      </c>
    </row>
    <row r="13" spans="1:15" s="21" customFormat="1" ht="12">
      <c r="A13" s="59"/>
      <c r="B13" s="50"/>
      <c r="C13" s="29"/>
      <c r="D13" s="29"/>
      <c r="E13" s="29"/>
      <c r="F13" s="29"/>
      <c r="G13" s="29"/>
      <c r="H13" s="29"/>
      <c r="I13" s="29"/>
      <c r="J13" s="29"/>
      <c r="K13" s="29"/>
      <c r="L13" s="31"/>
      <c r="M13" s="71"/>
      <c r="N13" s="71"/>
      <c r="O13" s="71"/>
    </row>
    <row r="14" spans="1:15" ht="12.75" thickBot="1">
      <c r="A14" s="25"/>
      <c r="B14" s="40"/>
      <c r="C14" s="60"/>
      <c r="D14" s="60"/>
      <c r="E14" s="60"/>
      <c r="F14" s="60"/>
      <c r="G14" s="60"/>
      <c r="H14" s="60"/>
      <c r="I14" s="60"/>
      <c r="J14" s="60"/>
      <c r="K14" s="60"/>
      <c r="L14" s="32"/>
      <c r="M14" s="73"/>
      <c r="N14" s="73"/>
      <c r="O14" s="72"/>
    </row>
    <row r="17" spans="1:2" ht="12">
      <c r="A17" s="51"/>
      <c r="B17" s="50" t="s">
        <v>4</v>
      </c>
    </row>
    <row r="18" spans="1:2" ht="12">
      <c r="A18" s="18"/>
      <c r="B18" s="13" t="s">
        <v>75</v>
      </c>
    </row>
  </sheetData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18.8515625" style="0" bestFit="1" customWidth="1"/>
    <col min="3" max="3" width="4.28125" style="3" bestFit="1" customWidth="1"/>
    <col min="4" max="4" width="4.8515625" style="0" bestFit="1" customWidth="1"/>
    <col min="5" max="5" width="4.421875" style="0" bestFit="1" customWidth="1"/>
    <col min="6" max="6" width="4.8515625" style="68" customWidth="1"/>
    <col min="7" max="7" width="4.8515625" style="3" bestFit="1" customWidth="1"/>
    <col min="8" max="8" width="4.7109375" style="0" bestFit="1" customWidth="1"/>
    <col min="9" max="9" width="4.8515625" style="0" bestFit="1" customWidth="1"/>
    <col min="10" max="10" width="4.7109375" style="0" bestFit="1" customWidth="1"/>
    <col min="11" max="11" width="6.28125" style="0" bestFit="1" customWidth="1"/>
    <col min="12" max="12" width="5.140625" style="0" bestFit="1" customWidth="1"/>
    <col min="13" max="13" width="5.421875" style="3" customWidth="1"/>
    <col min="14" max="14" width="6.00390625" style="3" bestFit="1" customWidth="1"/>
    <col min="15" max="15" width="6.421875" style="3" bestFit="1" customWidth="1"/>
    <col min="16" max="16" width="6.421875" style="3" customWidth="1"/>
    <col min="17" max="17" width="3.421875" style="3" customWidth="1"/>
    <col min="18" max="18" width="2.421875" style="0" customWidth="1"/>
  </cols>
  <sheetData>
    <row r="1" ht="27.75">
      <c r="A1" s="24" t="s">
        <v>95</v>
      </c>
    </row>
    <row r="2" ht="21">
      <c r="A2" s="8" t="s">
        <v>122</v>
      </c>
    </row>
    <row r="3" ht="12">
      <c r="A3" s="49"/>
    </row>
    <row r="4" spans="6:12" ht="12.75" thickBot="1">
      <c r="F4" s="69"/>
      <c r="L4" s="14"/>
    </row>
    <row r="5" spans="1:17" s="27" customFormat="1" ht="13.5" thickBot="1">
      <c r="A5" s="211" t="s">
        <v>28</v>
      </c>
      <c r="B5" s="212" t="s">
        <v>72</v>
      </c>
      <c r="C5" s="118" t="s">
        <v>112</v>
      </c>
      <c r="D5" s="118" t="s">
        <v>113</v>
      </c>
      <c r="E5" s="118" t="s">
        <v>114</v>
      </c>
      <c r="F5" s="119" t="s">
        <v>61</v>
      </c>
      <c r="G5" s="120" t="s">
        <v>115</v>
      </c>
      <c r="H5" s="118" t="s">
        <v>116</v>
      </c>
      <c r="I5" s="118" t="s">
        <v>117</v>
      </c>
      <c r="J5" s="118" t="s">
        <v>118</v>
      </c>
      <c r="K5" s="118" t="s">
        <v>119</v>
      </c>
      <c r="L5" s="121" t="s">
        <v>120</v>
      </c>
      <c r="M5" s="122" t="s">
        <v>62</v>
      </c>
      <c r="N5" s="181" t="s">
        <v>14</v>
      </c>
      <c r="O5" s="53" t="s">
        <v>121</v>
      </c>
      <c r="P5" s="126" t="s">
        <v>5</v>
      </c>
      <c r="Q5" s="45"/>
    </row>
    <row r="6" spans="1:17" ht="12.75">
      <c r="A6" s="185">
        <v>1</v>
      </c>
      <c r="B6" s="186" t="s">
        <v>29</v>
      </c>
      <c r="C6" s="131"/>
      <c r="D6" s="113">
        <v>1</v>
      </c>
      <c r="E6" s="56">
        <v>4</v>
      </c>
      <c r="F6" s="56">
        <v>3</v>
      </c>
      <c r="G6" s="113">
        <v>1</v>
      </c>
      <c r="H6" s="113">
        <v>1</v>
      </c>
      <c r="I6" s="56">
        <v>2</v>
      </c>
      <c r="J6" s="56">
        <v>2</v>
      </c>
      <c r="K6" s="56">
        <v>2</v>
      </c>
      <c r="L6" s="56"/>
      <c r="M6" s="90">
        <v>2</v>
      </c>
      <c r="N6" s="182">
        <f>O6-E6</f>
        <v>14</v>
      </c>
      <c r="O6" s="106">
        <f aca="true" t="shared" si="0" ref="O6:O13">SUM(C6:M6)</f>
        <v>18</v>
      </c>
      <c r="P6" s="106">
        <f aca="true" t="shared" si="1" ref="P6:P13">COUNTA(C6:M6)</f>
        <v>9</v>
      </c>
      <c r="Q6" s="129"/>
    </row>
    <row r="7" spans="1:16" ht="12">
      <c r="A7" s="187">
        <v>2</v>
      </c>
      <c r="B7" s="188" t="s">
        <v>11</v>
      </c>
      <c r="C7" s="92">
        <v>4</v>
      </c>
      <c r="D7" s="92">
        <v>3</v>
      </c>
      <c r="E7" s="141">
        <v>1</v>
      </c>
      <c r="F7" s="48">
        <v>6</v>
      </c>
      <c r="G7" s="48">
        <v>2</v>
      </c>
      <c r="H7" s="48">
        <v>4</v>
      </c>
      <c r="I7" s="48">
        <v>3</v>
      </c>
      <c r="J7" s="48">
        <v>4</v>
      </c>
      <c r="K7" s="141">
        <v>1</v>
      </c>
      <c r="L7" s="48">
        <v>3</v>
      </c>
      <c r="M7" s="141">
        <v>1</v>
      </c>
      <c r="N7" s="183">
        <f>O7-F7-C7-H7</f>
        <v>18</v>
      </c>
      <c r="O7" s="98">
        <f t="shared" si="0"/>
        <v>32</v>
      </c>
      <c r="P7" s="98">
        <f t="shared" si="1"/>
        <v>11</v>
      </c>
    </row>
    <row r="8" spans="1:19" ht="12">
      <c r="A8" s="189">
        <v>3</v>
      </c>
      <c r="B8" s="190" t="s">
        <v>12</v>
      </c>
      <c r="C8" s="169">
        <v>2</v>
      </c>
      <c r="D8" s="169">
        <v>5</v>
      </c>
      <c r="E8" s="170">
        <v>2</v>
      </c>
      <c r="F8" s="170">
        <v>4</v>
      </c>
      <c r="G8" s="170"/>
      <c r="H8" s="170">
        <v>5</v>
      </c>
      <c r="I8" s="171">
        <v>1</v>
      </c>
      <c r="J8" s="171">
        <v>1</v>
      </c>
      <c r="K8" s="170"/>
      <c r="L8" s="170">
        <v>2</v>
      </c>
      <c r="M8" s="172"/>
      <c r="N8" s="184">
        <f>O8</f>
        <v>22</v>
      </c>
      <c r="O8" s="173">
        <f t="shared" si="0"/>
        <v>22</v>
      </c>
      <c r="P8" s="173">
        <f t="shared" si="1"/>
        <v>8</v>
      </c>
      <c r="Q8" s="167"/>
      <c r="S8" s="168"/>
    </row>
    <row r="9" spans="1:16" ht="12.75" thickBot="1">
      <c r="A9" s="191">
        <v>4</v>
      </c>
      <c r="B9" s="192" t="s">
        <v>38</v>
      </c>
      <c r="C9" s="174"/>
      <c r="D9" s="174">
        <v>4</v>
      </c>
      <c r="E9" s="175">
        <v>5</v>
      </c>
      <c r="F9" s="175">
        <v>5</v>
      </c>
      <c r="G9" s="175"/>
      <c r="H9" s="175">
        <v>3</v>
      </c>
      <c r="I9" s="175">
        <v>4</v>
      </c>
      <c r="J9" s="175">
        <v>3</v>
      </c>
      <c r="K9" s="175"/>
      <c r="L9" s="176">
        <v>1</v>
      </c>
      <c r="M9" s="177">
        <v>3</v>
      </c>
      <c r="N9" s="180">
        <f>O9</f>
        <v>28</v>
      </c>
      <c r="O9" s="178">
        <f t="shared" si="0"/>
        <v>28</v>
      </c>
      <c r="P9" s="178">
        <f t="shared" si="1"/>
        <v>8</v>
      </c>
    </row>
    <row r="10" spans="1:16" ht="12">
      <c r="A10" s="155"/>
      <c r="B10" s="145" t="s">
        <v>39</v>
      </c>
      <c r="C10" s="92">
        <v>3</v>
      </c>
      <c r="D10" s="92">
        <v>2</v>
      </c>
      <c r="E10" s="48"/>
      <c r="F10" s="48">
        <v>2</v>
      </c>
      <c r="G10" s="48"/>
      <c r="H10" s="48">
        <v>2</v>
      </c>
      <c r="I10" s="48"/>
      <c r="J10" s="48">
        <v>6</v>
      </c>
      <c r="K10" s="48"/>
      <c r="L10" s="48"/>
      <c r="M10" s="52"/>
      <c r="N10" s="147"/>
      <c r="O10" s="98">
        <f t="shared" si="0"/>
        <v>15</v>
      </c>
      <c r="P10" s="98">
        <f t="shared" si="1"/>
        <v>5</v>
      </c>
    </row>
    <row r="11" spans="1:16" ht="12">
      <c r="A11" s="155"/>
      <c r="B11" s="145" t="s">
        <v>13</v>
      </c>
      <c r="C11" s="141">
        <v>1</v>
      </c>
      <c r="D11" s="92"/>
      <c r="E11" s="48">
        <v>3</v>
      </c>
      <c r="F11" s="48">
        <v>7</v>
      </c>
      <c r="G11" s="48"/>
      <c r="H11" s="48"/>
      <c r="I11" s="137"/>
      <c r="J11" s="48">
        <v>5</v>
      </c>
      <c r="K11" s="48">
        <v>3</v>
      </c>
      <c r="L11" s="48"/>
      <c r="M11" s="52"/>
      <c r="N11" s="98"/>
      <c r="O11" s="98">
        <f t="shared" si="0"/>
        <v>19</v>
      </c>
      <c r="P11" s="98">
        <f t="shared" si="1"/>
        <v>5</v>
      </c>
    </row>
    <row r="12" spans="1:17" s="21" customFormat="1" ht="12">
      <c r="A12" s="144"/>
      <c r="B12" s="145" t="s">
        <v>34</v>
      </c>
      <c r="C12" s="92"/>
      <c r="D12" s="92"/>
      <c r="E12" s="48"/>
      <c r="F12" s="141">
        <v>1</v>
      </c>
      <c r="G12" s="48"/>
      <c r="H12" s="48"/>
      <c r="I12" s="48"/>
      <c r="J12" s="48"/>
      <c r="K12" s="48"/>
      <c r="L12" s="48"/>
      <c r="M12" s="52"/>
      <c r="N12" s="98"/>
      <c r="O12" s="98">
        <f t="shared" si="0"/>
        <v>1</v>
      </c>
      <c r="P12" s="98">
        <f t="shared" si="1"/>
        <v>1</v>
      </c>
      <c r="Q12" s="3"/>
    </row>
    <row r="13" spans="1:17" s="21" customFormat="1" ht="12">
      <c r="A13" s="144"/>
      <c r="B13" s="145" t="s">
        <v>8</v>
      </c>
      <c r="C13" s="92">
        <v>5</v>
      </c>
      <c r="D13" s="92"/>
      <c r="E13" s="48"/>
      <c r="F13" s="48"/>
      <c r="G13" s="48"/>
      <c r="H13" s="48"/>
      <c r="I13" s="48"/>
      <c r="J13" s="48"/>
      <c r="K13" s="48"/>
      <c r="L13" s="48"/>
      <c r="M13" s="52"/>
      <c r="N13" s="98"/>
      <c r="O13" s="98">
        <f t="shared" si="0"/>
        <v>5</v>
      </c>
      <c r="P13" s="98">
        <f t="shared" si="1"/>
        <v>1</v>
      </c>
      <c r="Q13" s="3"/>
    </row>
    <row r="14" spans="1:17" s="21" customFormat="1" ht="12">
      <c r="A14" s="99"/>
      <c r="B14" s="50"/>
      <c r="C14" s="92"/>
      <c r="D14" s="92"/>
      <c r="E14" s="48"/>
      <c r="F14" s="48"/>
      <c r="G14" s="48"/>
      <c r="H14" s="48"/>
      <c r="I14" s="48"/>
      <c r="J14" s="48"/>
      <c r="K14" s="48"/>
      <c r="L14" s="48"/>
      <c r="M14" s="52"/>
      <c r="N14" s="98"/>
      <c r="O14" s="98"/>
      <c r="P14" s="98"/>
      <c r="Q14" s="3"/>
    </row>
    <row r="15" spans="1:17" s="21" customFormat="1" ht="12">
      <c r="A15" s="99"/>
      <c r="B15" s="50"/>
      <c r="C15" s="92"/>
      <c r="D15" s="92"/>
      <c r="E15" s="48"/>
      <c r="F15" s="48"/>
      <c r="G15" s="48"/>
      <c r="H15" s="48"/>
      <c r="I15" s="48"/>
      <c r="J15" s="48"/>
      <c r="K15" s="48"/>
      <c r="L15" s="48"/>
      <c r="M15" s="52"/>
      <c r="N15" s="98"/>
      <c r="O15" s="98"/>
      <c r="P15" s="98"/>
      <c r="Q15" s="3"/>
    </row>
    <row r="16" spans="1:16" ht="12.75" thickBot="1">
      <c r="A16" s="58"/>
      <c r="B16" s="40"/>
      <c r="C16" s="30"/>
      <c r="D16" s="40"/>
      <c r="E16" s="40"/>
      <c r="F16" s="40"/>
      <c r="G16" s="30"/>
      <c r="H16" s="40"/>
      <c r="I16" s="30"/>
      <c r="J16" s="40"/>
      <c r="K16" s="40"/>
      <c r="L16" s="40"/>
      <c r="M16" s="32"/>
      <c r="N16" s="72"/>
      <c r="O16" s="72"/>
      <c r="P16" s="72"/>
    </row>
    <row r="17" spans="1:11" ht="15">
      <c r="A17" s="20"/>
      <c r="B17" s="15"/>
      <c r="I17" s="10"/>
      <c r="J17" s="9"/>
      <c r="K17" s="9"/>
    </row>
    <row r="18" spans="1:11" ht="15">
      <c r="A18" s="51"/>
      <c r="B18" s="50" t="s">
        <v>2</v>
      </c>
      <c r="I18" s="10"/>
      <c r="J18" s="9"/>
      <c r="K18" s="9"/>
    </row>
    <row r="19" spans="1:11" ht="15">
      <c r="A19" s="18"/>
      <c r="B19" s="13" t="s">
        <v>75</v>
      </c>
      <c r="I19" s="10"/>
      <c r="J19" s="9"/>
      <c r="K19" s="9"/>
    </row>
    <row r="20" spans="9:11" ht="15">
      <c r="I20" s="10"/>
      <c r="J20" s="9"/>
      <c r="K20" s="9"/>
    </row>
    <row r="21" spans="9:11" ht="15">
      <c r="I21" s="10"/>
      <c r="J21" s="9"/>
      <c r="K21" s="9"/>
    </row>
    <row r="22" spans="9:11" ht="15">
      <c r="I22" s="10"/>
      <c r="J22" s="9"/>
      <c r="K22" s="9"/>
    </row>
    <row r="23" spans="9:11" ht="15">
      <c r="I23" s="10"/>
      <c r="J23" s="9"/>
      <c r="K23" s="9"/>
    </row>
    <row r="24" spans="9:11" ht="15">
      <c r="I24" s="10"/>
      <c r="J24" s="9"/>
      <c r="K24" s="9"/>
    </row>
  </sheetData>
  <sheetProtection/>
  <printOptions/>
  <pageMargins left="0.75" right="0.75" top="1" bottom="1" header="0.5" footer="0.5"/>
  <pageSetup fitToHeight="1" fitToWidth="1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5.28125" style="3" customWidth="1"/>
    <col min="2" max="2" width="20.421875" style="0" bestFit="1" customWidth="1"/>
    <col min="3" max="14" width="5.00390625" style="3" customWidth="1"/>
    <col min="15" max="15" width="6.421875" style="3" customWidth="1"/>
    <col min="16" max="16" width="6.421875" style="4" bestFit="1" customWidth="1"/>
    <col min="17" max="17" width="5.8515625" style="0" customWidth="1"/>
  </cols>
  <sheetData>
    <row r="1" ht="30">
      <c r="A1" s="24" t="s">
        <v>95</v>
      </c>
    </row>
    <row r="2" ht="23.25">
      <c r="A2" s="8" t="s">
        <v>123</v>
      </c>
    </row>
    <row r="3" ht="12.75">
      <c r="A3" s="49"/>
    </row>
    <row r="4" ht="13.5" thickBot="1"/>
    <row r="5" spans="1:16" s="27" customFormat="1" ht="13.5" thickBot="1">
      <c r="A5" s="43" t="s">
        <v>28</v>
      </c>
      <c r="B5" s="33" t="s">
        <v>72</v>
      </c>
      <c r="C5" s="118" t="s">
        <v>112</v>
      </c>
      <c r="D5" s="118" t="s">
        <v>113</v>
      </c>
      <c r="E5" s="118" t="s">
        <v>114</v>
      </c>
      <c r="F5" s="122" t="s">
        <v>61</v>
      </c>
      <c r="G5" s="120" t="s">
        <v>115</v>
      </c>
      <c r="H5" s="118" t="s">
        <v>116</v>
      </c>
      <c r="I5" s="118" t="s">
        <v>117</v>
      </c>
      <c r="J5" s="118" t="s">
        <v>118</v>
      </c>
      <c r="K5" s="118" t="s">
        <v>119</v>
      </c>
      <c r="L5" s="118" t="s">
        <v>120</v>
      </c>
      <c r="M5" s="214" t="s">
        <v>62</v>
      </c>
      <c r="N5" s="193" t="s">
        <v>15</v>
      </c>
      <c r="O5" s="54" t="s">
        <v>121</v>
      </c>
      <c r="P5" s="55" t="s">
        <v>5</v>
      </c>
    </row>
    <row r="6" spans="1:17" ht="14.25">
      <c r="A6" s="205">
        <v>1</v>
      </c>
      <c r="B6" s="206" t="s">
        <v>16</v>
      </c>
      <c r="C6" s="164">
        <v>7</v>
      </c>
      <c r="D6" s="79">
        <v>2</v>
      </c>
      <c r="E6" s="79">
        <v>12</v>
      </c>
      <c r="F6" s="164">
        <v>11</v>
      </c>
      <c r="G6" s="29">
        <v>4</v>
      </c>
      <c r="H6" s="213">
        <v>2</v>
      </c>
      <c r="I6" s="142">
        <v>1</v>
      </c>
      <c r="J6" s="142">
        <v>1</v>
      </c>
      <c r="K6" s="79">
        <v>2</v>
      </c>
      <c r="L6" s="79">
        <v>5</v>
      </c>
      <c r="M6" s="142">
        <v>1</v>
      </c>
      <c r="N6" s="194">
        <f>O6-E6-F6-C6</f>
        <v>18</v>
      </c>
      <c r="O6" s="84">
        <f aca="true" t="shared" si="0" ref="O6:O25">SUM(C6:M6)</f>
        <v>48</v>
      </c>
      <c r="P6" s="84">
        <f aca="true" t="shared" si="1" ref="P6:P25">COUNTA(C6:M6)</f>
        <v>11</v>
      </c>
      <c r="Q6" s="28"/>
    </row>
    <row r="7" spans="1:17" ht="14.25">
      <c r="A7" s="187">
        <v>2</v>
      </c>
      <c r="B7" s="188" t="s">
        <v>17</v>
      </c>
      <c r="C7" s="29">
        <v>5</v>
      </c>
      <c r="D7" s="48">
        <v>7</v>
      </c>
      <c r="E7" s="48">
        <v>2</v>
      </c>
      <c r="F7" s="29">
        <v>5</v>
      </c>
      <c r="G7" s="142">
        <v>1</v>
      </c>
      <c r="H7" s="29">
        <v>8</v>
      </c>
      <c r="I7" s="29">
        <v>9</v>
      </c>
      <c r="J7" s="29">
        <v>6</v>
      </c>
      <c r="K7" s="48">
        <v>3</v>
      </c>
      <c r="L7" s="142">
        <v>1</v>
      </c>
      <c r="M7" s="31">
        <v>2</v>
      </c>
      <c r="N7" s="195">
        <f>O7-I7-H7-D7</f>
        <v>25</v>
      </c>
      <c r="O7" s="71">
        <f t="shared" si="0"/>
        <v>49</v>
      </c>
      <c r="P7" s="71">
        <f t="shared" si="1"/>
        <v>11</v>
      </c>
      <c r="Q7" s="28"/>
    </row>
    <row r="8" spans="1:17" ht="14.25">
      <c r="A8" s="189">
        <v>3</v>
      </c>
      <c r="B8" s="190" t="s">
        <v>18</v>
      </c>
      <c r="C8" s="198">
        <v>11</v>
      </c>
      <c r="D8" s="198">
        <v>13</v>
      </c>
      <c r="E8" s="199">
        <v>1</v>
      </c>
      <c r="F8" s="198">
        <v>3</v>
      </c>
      <c r="G8" s="200">
        <v>5</v>
      </c>
      <c r="H8" s="198">
        <v>5</v>
      </c>
      <c r="I8" s="198">
        <v>3</v>
      </c>
      <c r="J8" s="198">
        <v>5</v>
      </c>
      <c r="K8" s="198">
        <v>5</v>
      </c>
      <c r="L8" s="198"/>
      <c r="M8" s="201"/>
      <c r="N8" s="202">
        <f>O8-D8</f>
        <v>38</v>
      </c>
      <c r="O8" s="203">
        <f t="shared" si="0"/>
        <v>51</v>
      </c>
      <c r="P8" s="203">
        <f t="shared" si="1"/>
        <v>9</v>
      </c>
      <c r="Q8" s="39"/>
    </row>
    <row r="9" spans="1:17" ht="14.25">
      <c r="A9" s="161">
        <v>4</v>
      </c>
      <c r="B9" s="162" t="s">
        <v>103</v>
      </c>
      <c r="C9" s="29"/>
      <c r="D9" s="29">
        <v>3</v>
      </c>
      <c r="E9" s="29">
        <v>5</v>
      </c>
      <c r="F9" s="29">
        <v>10</v>
      </c>
      <c r="G9" s="64">
        <v>2</v>
      </c>
      <c r="H9" s="29">
        <v>7</v>
      </c>
      <c r="I9" s="29">
        <v>4</v>
      </c>
      <c r="J9" s="29"/>
      <c r="K9" s="29">
        <v>6</v>
      </c>
      <c r="L9" s="29">
        <v>4</v>
      </c>
      <c r="M9" s="31"/>
      <c r="N9" s="207">
        <f>O9</f>
        <v>41</v>
      </c>
      <c r="O9" s="71">
        <f t="shared" si="0"/>
        <v>41</v>
      </c>
      <c r="P9" s="71">
        <f t="shared" si="1"/>
        <v>8</v>
      </c>
      <c r="Q9" s="28"/>
    </row>
    <row r="10" spans="1:17" ht="14.25">
      <c r="A10" s="161">
        <v>5</v>
      </c>
      <c r="B10" s="162" t="s">
        <v>127</v>
      </c>
      <c r="C10" s="29">
        <v>8</v>
      </c>
      <c r="D10" s="29">
        <v>9</v>
      </c>
      <c r="E10" s="79">
        <v>11</v>
      </c>
      <c r="F10" s="29">
        <v>7</v>
      </c>
      <c r="G10" s="64">
        <v>10</v>
      </c>
      <c r="H10" s="29"/>
      <c r="I10" s="29">
        <v>5</v>
      </c>
      <c r="J10" s="29">
        <v>2</v>
      </c>
      <c r="K10" s="142">
        <v>1</v>
      </c>
      <c r="L10" s="29">
        <v>7</v>
      </c>
      <c r="M10" s="31"/>
      <c r="N10" s="208">
        <f>O10-E10</f>
        <v>49</v>
      </c>
      <c r="O10" s="71">
        <f t="shared" si="0"/>
        <v>60</v>
      </c>
      <c r="P10" s="71">
        <f t="shared" si="1"/>
        <v>9</v>
      </c>
      <c r="Q10" s="28"/>
    </row>
    <row r="11" spans="1:17" ht="14.25">
      <c r="A11" s="161">
        <v>6</v>
      </c>
      <c r="B11" s="162" t="s">
        <v>76</v>
      </c>
      <c r="C11" s="48">
        <v>3</v>
      </c>
      <c r="D11" s="48">
        <v>14</v>
      </c>
      <c r="E11" s="29">
        <v>15</v>
      </c>
      <c r="F11" s="142">
        <v>1</v>
      </c>
      <c r="G11" s="29">
        <v>11</v>
      </c>
      <c r="H11" s="64">
        <v>10</v>
      </c>
      <c r="I11" s="29">
        <v>6</v>
      </c>
      <c r="J11" s="29">
        <v>4</v>
      </c>
      <c r="K11" s="29">
        <v>10</v>
      </c>
      <c r="L11" s="29">
        <v>8</v>
      </c>
      <c r="M11" s="31"/>
      <c r="N11" s="208">
        <f>O11-E11-D11</f>
        <v>53</v>
      </c>
      <c r="O11" s="71">
        <f t="shared" si="0"/>
        <v>82</v>
      </c>
      <c r="P11" s="71">
        <f t="shared" si="1"/>
        <v>10</v>
      </c>
      <c r="Q11" s="28"/>
    </row>
    <row r="12" spans="1:17" ht="14.25">
      <c r="A12" s="161">
        <v>7</v>
      </c>
      <c r="B12" s="162" t="s">
        <v>98</v>
      </c>
      <c r="C12" s="29">
        <v>13</v>
      </c>
      <c r="D12" s="29">
        <v>11</v>
      </c>
      <c r="E12" s="29">
        <v>9</v>
      </c>
      <c r="F12" s="29">
        <v>4</v>
      </c>
      <c r="G12" s="64">
        <v>9</v>
      </c>
      <c r="H12" s="96"/>
      <c r="I12" s="29">
        <v>7</v>
      </c>
      <c r="J12" s="29">
        <v>9</v>
      </c>
      <c r="K12" s="29">
        <v>4</v>
      </c>
      <c r="L12" s="29">
        <v>3</v>
      </c>
      <c r="M12" s="136"/>
      <c r="N12" s="208">
        <f>O12-C12</f>
        <v>56</v>
      </c>
      <c r="O12" s="71">
        <f t="shared" si="0"/>
        <v>69</v>
      </c>
      <c r="P12" s="71">
        <f t="shared" si="1"/>
        <v>9</v>
      </c>
      <c r="Q12" s="28"/>
    </row>
    <row r="13" spans="1:17" ht="14.25">
      <c r="A13" s="161">
        <v>8</v>
      </c>
      <c r="B13" s="162" t="s">
        <v>94</v>
      </c>
      <c r="C13" s="29"/>
      <c r="D13" s="29"/>
      <c r="E13" s="29">
        <v>14</v>
      </c>
      <c r="F13" s="29">
        <v>12</v>
      </c>
      <c r="G13" s="64">
        <v>12</v>
      </c>
      <c r="H13" s="29">
        <v>3</v>
      </c>
      <c r="I13" s="29">
        <v>10</v>
      </c>
      <c r="J13" s="29">
        <v>8</v>
      </c>
      <c r="K13" s="29">
        <v>7</v>
      </c>
      <c r="L13" s="29">
        <v>9</v>
      </c>
      <c r="M13" s="31">
        <v>3</v>
      </c>
      <c r="N13" s="207">
        <f>O13-E13</f>
        <v>64</v>
      </c>
      <c r="O13" s="71">
        <f t="shared" si="0"/>
        <v>78</v>
      </c>
      <c r="P13" s="71">
        <f t="shared" si="1"/>
        <v>9</v>
      </c>
      <c r="Q13" s="28"/>
    </row>
    <row r="14" spans="1:17" ht="15" thickBot="1">
      <c r="A14" s="196">
        <v>9</v>
      </c>
      <c r="B14" s="197" t="s">
        <v>59</v>
      </c>
      <c r="C14" s="30">
        <v>12</v>
      </c>
      <c r="D14" s="30">
        <v>4</v>
      </c>
      <c r="E14" s="30"/>
      <c r="F14" s="30">
        <v>15</v>
      </c>
      <c r="G14" s="70">
        <v>7</v>
      </c>
      <c r="H14" s="30">
        <v>11</v>
      </c>
      <c r="I14" s="30"/>
      <c r="J14" s="30">
        <v>7</v>
      </c>
      <c r="K14" s="30">
        <v>9</v>
      </c>
      <c r="L14" s="30">
        <v>6</v>
      </c>
      <c r="M14" s="204"/>
      <c r="N14" s="209">
        <f>O14</f>
        <v>71</v>
      </c>
      <c r="O14" s="72">
        <f t="shared" si="0"/>
        <v>71</v>
      </c>
      <c r="P14" s="72">
        <f t="shared" si="1"/>
        <v>8</v>
      </c>
      <c r="Q14" s="28"/>
    </row>
    <row r="15" spans="1:17" ht="14.25">
      <c r="A15" s="153"/>
      <c r="B15" s="145" t="s">
        <v>97</v>
      </c>
      <c r="C15" s="48">
        <v>6</v>
      </c>
      <c r="D15" s="142">
        <v>1</v>
      </c>
      <c r="E15" s="29">
        <v>3</v>
      </c>
      <c r="F15" s="48">
        <v>13</v>
      </c>
      <c r="G15" s="29"/>
      <c r="H15" s="64">
        <v>12</v>
      </c>
      <c r="I15" s="29">
        <v>8</v>
      </c>
      <c r="J15" s="29">
        <v>3</v>
      </c>
      <c r="K15" s="29"/>
      <c r="L15" s="29"/>
      <c r="M15" s="31"/>
      <c r="N15" s="156"/>
      <c r="O15" s="71">
        <f t="shared" si="0"/>
        <v>46</v>
      </c>
      <c r="P15" s="71">
        <f t="shared" si="1"/>
        <v>7</v>
      </c>
      <c r="Q15" s="28"/>
    </row>
    <row r="16" spans="1:17" ht="14.25">
      <c r="A16" s="155"/>
      <c r="B16" s="145" t="s">
        <v>60</v>
      </c>
      <c r="C16" s="29">
        <v>9</v>
      </c>
      <c r="D16" s="29">
        <v>12</v>
      </c>
      <c r="E16" s="29">
        <v>6</v>
      </c>
      <c r="F16" s="29">
        <v>7</v>
      </c>
      <c r="G16" s="64">
        <v>3</v>
      </c>
      <c r="H16" s="29">
        <v>9</v>
      </c>
      <c r="I16" s="29"/>
      <c r="J16" s="29"/>
      <c r="K16" s="29"/>
      <c r="L16" s="29"/>
      <c r="M16" s="31"/>
      <c r="N16" s="157"/>
      <c r="O16" s="71">
        <f t="shared" si="0"/>
        <v>46</v>
      </c>
      <c r="P16" s="71">
        <f t="shared" si="1"/>
        <v>6</v>
      </c>
      <c r="Q16" s="28"/>
    </row>
    <row r="17" spans="1:17" ht="14.25">
      <c r="A17" s="155"/>
      <c r="B17" s="145" t="s">
        <v>106</v>
      </c>
      <c r="C17" s="29">
        <v>4</v>
      </c>
      <c r="D17" s="29">
        <v>8</v>
      </c>
      <c r="E17" s="29">
        <v>13</v>
      </c>
      <c r="F17" s="79">
        <v>14</v>
      </c>
      <c r="G17" s="29"/>
      <c r="H17" s="29"/>
      <c r="I17" s="66"/>
      <c r="J17" s="29"/>
      <c r="K17" s="29"/>
      <c r="L17" s="29">
        <v>2</v>
      </c>
      <c r="M17" s="31">
        <v>4</v>
      </c>
      <c r="N17" s="156"/>
      <c r="O17" s="71">
        <f t="shared" si="0"/>
        <v>45</v>
      </c>
      <c r="P17" s="71">
        <f t="shared" si="1"/>
        <v>6</v>
      </c>
      <c r="Q17" s="28"/>
    </row>
    <row r="18" spans="1:17" ht="14.25">
      <c r="A18" s="155"/>
      <c r="B18" s="145" t="s">
        <v>107</v>
      </c>
      <c r="C18" s="29"/>
      <c r="D18" s="29">
        <v>10</v>
      </c>
      <c r="E18" s="29">
        <v>10</v>
      </c>
      <c r="F18" s="29">
        <v>2</v>
      </c>
      <c r="G18" s="64">
        <v>5</v>
      </c>
      <c r="H18" s="48">
        <v>4</v>
      </c>
      <c r="I18" s="29"/>
      <c r="J18" s="96"/>
      <c r="K18" s="29"/>
      <c r="L18" s="29"/>
      <c r="M18" s="114"/>
      <c r="N18" s="156"/>
      <c r="O18" s="71">
        <f t="shared" si="0"/>
        <v>31</v>
      </c>
      <c r="P18" s="71">
        <f t="shared" si="1"/>
        <v>5</v>
      </c>
      <c r="Q18" s="39"/>
    </row>
    <row r="19" spans="1:17" ht="14.25">
      <c r="A19" s="155"/>
      <c r="B19" s="145" t="s">
        <v>10</v>
      </c>
      <c r="C19" s="29">
        <v>14</v>
      </c>
      <c r="D19" s="29"/>
      <c r="E19" s="29"/>
      <c r="F19" s="29"/>
      <c r="G19" s="64"/>
      <c r="H19" s="142">
        <v>1</v>
      </c>
      <c r="I19" s="142">
        <v>1</v>
      </c>
      <c r="J19" s="29"/>
      <c r="K19" s="29">
        <v>8</v>
      </c>
      <c r="L19" s="29"/>
      <c r="M19" s="31"/>
      <c r="N19" s="31"/>
      <c r="O19" s="71">
        <f t="shared" si="0"/>
        <v>24</v>
      </c>
      <c r="P19" s="71">
        <f t="shared" si="1"/>
        <v>4</v>
      </c>
      <c r="Q19" s="39"/>
    </row>
    <row r="20" spans="1:16" s="125" customFormat="1" ht="15">
      <c r="A20" s="153"/>
      <c r="B20" s="145" t="s">
        <v>128</v>
      </c>
      <c r="C20" s="142">
        <v>1</v>
      </c>
      <c r="D20" s="48">
        <v>5</v>
      </c>
      <c r="E20" s="48">
        <v>4</v>
      </c>
      <c r="F20" s="48"/>
      <c r="G20" s="48"/>
      <c r="H20" s="48"/>
      <c r="I20" s="48"/>
      <c r="J20" s="48"/>
      <c r="K20" s="48"/>
      <c r="L20" s="48"/>
      <c r="M20" s="52"/>
      <c r="N20" s="143"/>
      <c r="O20" s="71">
        <f t="shared" si="0"/>
        <v>10</v>
      </c>
      <c r="P20" s="71">
        <f t="shared" si="1"/>
        <v>3</v>
      </c>
    </row>
    <row r="21" spans="1:16" s="125" customFormat="1" ht="12">
      <c r="A21" s="153"/>
      <c r="B21" s="145" t="s">
        <v>105</v>
      </c>
      <c r="C21" s="29">
        <v>2</v>
      </c>
      <c r="D21" s="29">
        <v>6</v>
      </c>
      <c r="E21" s="29">
        <v>7</v>
      </c>
      <c r="F21" s="29"/>
      <c r="G21" s="64"/>
      <c r="H21" s="29"/>
      <c r="I21" s="29"/>
      <c r="J21" s="29"/>
      <c r="K21" s="29"/>
      <c r="L21" s="29"/>
      <c r="M21" s="31"/>
      <c r="N21" s="132"/>
      <c r="O21" s="71">
        <f t="shared" si="0"/>
        <v>15</v>
      </c>
      <c r="P21" s="71">
        <f t="shared" si="1"/>
        <v>3</v>
      </c>
    </row>
    <row r="22" spans="1:16" s="125" customFormat="1" ht="12">
      <c r="A22" s="153"/>
      <c r="B22" s="145" t="s">
        <v>36</v>
      </c>
      <c r="C22" s="29"/>
      <c r="D22" s="29"/>
      <c r="E22" s="29"/>
      <c r="F22" s="29">
        <v>9</v>
      </c>
      <c r="G22" s="64">
        <v>8</v>
      </c>
      <c r="H22" s="29">
        <v>6</v>
      </c>
      <c r="I22" s="29"/>
      <c r="J22" s="29"/>
      <c r="K22" s="29"/>
      <c r="L22" s="29"/>
      <c r="M22" s="31"/>
      <c r="N22" s="31"/>
      <c r="O22" s="71">
        <f t="shared" si="0"/>
        <v>23</v>
      </c>
      <c r="P22" s="71">
        <f t="shared" si="1"/>
        <v>3</v>
      </c>
    </row>
    <row r="23" spans="1:16" s="125" customFormat="1" ht="12">
      <c r="A23" s="153"/>
      <c r="B23" s="145" t="s">
        <v>35</v>
      </c>
      <c r="C23" s="29"/>
      <c r="D23" s="29"/>
      <c r="E23" s="29"/>
      <c r="F23" s="29">
        <v>6</v>
      </c>
      <c r="G23" s="64"/>
      <c r="H23" s="29"/>
      <c r="I23" s="29"/>
      <c r="J23" s="29"/>
      <c r="K23" s="29"/>
      <c r="L23" s="29"/>
      <c r="M23" s="31"/>
      <c r="N23" s="31"/>
      <c r="O23" s="71">
        <f t="shared" si="0"/>
        <v>6</v>
      </c>
      <c r="P23" s="71">
        <f t="shared" si="1"/>
        <v>1</v>
      </c>
    </row>
    <row r="24" spans="1:16" s="125" customFormat="1" ht="12">
      <c r="A24" s="153"/>
      <c r="B24" s="145" t="s">
        <v>88</v>
      </c>
      <c r="C24" s="29"/>
      <c r="D24" s="29"/>
      <c r="E24" s="29">
        <v>8</v>
      </c>
      <c r="F24" s="29"/>
      <c r="G24" s="64"/>
      <c r="H24" s="29"/>
      <c r="I24" s="29"/>
      <c r="J24" s="29"/>
      <c r="K24" s="29"/>
      <c r="L24" s="29"/>
      <c r="M24" s="31"/>
      <c r="N24" s="31"/>
      <c r="O24" s="71">
        <f t="shared" si="0"/>
        <v>8</v>
      </c>
      <c r="P24" s="71">
        <f t="shared" si="1"/>
        <v>1</v>
      </c>
    </row>
    <row r="25" spans="1:16" s="125" customFormat="1" ht="12">
      <c r="A25" s="153"/>
      <c r="B25" s="145" t="s">
        <v>9</v>
      </c>
      <c r="C25" s="29">
        <v>10</v>
      </c>
      <c r="D25" s="29"/>
      <c r="E25" s="29"/>
      <c r="F25" s="29"/>
      <c r="G25" s="64"/>
      <c r="H25" s="29"/>
      <c r="I25" s="29"/>
      <c r="J25" s="29"/>
      <c r="K25" s="29"/>
      <c r="L25" s="29"/>
      <c r="M25" s="31"/>
      <c r="N25" s="31"/>
      <c r="O25" s="71">
        <f t="shared" si="0"/>
        <v>10</v>
      </c>
      <c r="P25" s="71">
        <f t="shared" si="1"/>
        <v>1</v>
      </c>
    </row>
    <row r="26" spans="1:16" s="125" customFormat="1" ht="12">
      <c r="A26" s="57"/>
      <c r="B26" s="50"/>
      <c r="C26" s="29"/>
      <c r="D26" s="29"/>
      <c r="E26" s="29"/>
      <c r="F26" s="29"/>
      <c r="G26" s="64"/>
      <c r="H26" s="29"/>
      <c r="I26" s="29"/>
      <c r="J26" s="29"/>
      <c r="K26" s="29"/>
      <c r="L26" s="29"/>
      <c r="M26" s="31"/>
      <c r="N26" s="31"/>
      <c r="O26" s="71"/>
      <c r="P26" s="71"/>
    </row>
    <row r="27" spans="1:16" ht="12.75" thickBot="1">
      <c r="A27" s="83"/>
      <c r="B27" s="77"/>
      <c r="C27" s="30"/>
      <c r="D27" s="30"/>
      <c r="E27" s="30"/>
      <c r="F27" s="30"/>
      <c r="G27" s="70"/>
      <c r="H27" s="30"/>
      <c r="I27" s="30"/>
      <c r="J27" s="30"/>
      <c r="K27" s="30"/>
      <c r="L27" s="30"/>
      <c r="M27" s="32"/>
      <c r="N27" s="32"/>
      <c r="O27" s="72"/>
      <c r="P27" s="72"/>
    </row>
    <row r="29" spans="1:11" ht="12.75">
      <c r="A29" s="51"/>
      <c r="B29" s="50" t="s">
        <v>2</v>
      </c>
      <c r="J29" s="11"/>
      <c r="K29" s="12"/>
    </row>
    <row r="30" spans="1:11" ht="12.75">
      <c r="A30" s="18"/>
      <c r="B30" s="13" t="s">
        <v>75</v>
      </c>
      <c r="J30" s="11"/>
      <c r="K30" s="12"/>
    </row>
    <row r="31" spans="10:11" ht="12.75">
      <c r="J31" s="11"/>
      <c r="K31" s="12"/>
    </row>
    <row r="32" spans="10:11" ht="12.75">
      <c r="J32" s="11"/>
      <c r="K32" s="12"/>
    </row>
    <row r="33" spans="10:11" ht="12.75">
      <c r="J33" s="11"/>
      <c r="K33" s="12"/>
    </row>
    <row r="34" spans="10:11" ht="12.75">
      <c r="J34" s="11"/>
      <c r="K34" s="12"/>
    </row>
  </sheetData>
  <sheetProtection/>
  <printOptions/>
  <pageMargins left="0.75" right="0.75" top="1" bottom="1" header="0.5" footer="0.5"/>
  <pageSetup fitToHeight="1" fitToWidth="1" orientation="landscape" scale="7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25" zoomScaleNormal="125" zoomScalePageLayoutView="0" workbookViewId="0" topLeftCell="A1">
      <selection activeCell="A1" sqref="A1"/>
    </sheetView>
  </sheetViews>
  <sheetFormatPr defaultColWidth="9.28125" defaultRowHeight="12.75"/>
  <cols>
    <col min="1" max="1" width="3.7109375" style="3" bestFit="1" customWidth="1"/>
    <col min="2" max="2" width="20.140625" style="0" bestFit="1" customWidth="1"/>
    <col min="3" max="3" width="4.140625" style="0" bestFit="1" customWidth="1"/>
    <col min="4" max="4" width="5.00390625" style="0" bestFit="1" customWidth="1"/>
    <col min="5" max="5" width="4.421875" style="0" customWidth="1"/>
    <col min="6" max="6" width="5.00390625" style="68" customWidth="1"/>
    <col min="7" max="7" width="5.00390625" style="0" bestFit="1" customWidth="1"/>
    <col min="8" max="8" width="4.8515625" style="0" bestFit="1" customWidth="1"/>
    <col min="9" max="10" width="5.00390625" style="0" bestFit="1" customWidth="1"/>
    <col min="11" max="11" width="4.421875" style="0" bestFit="1" customWidth="1"/>
    <col min="12" max="12" width="5.28125" style="0" bestFit="1" customWidth="1"/>
    <col min="13" max="13" width="5.8515625" style="0" customWidth="1"/>
    <col min="14" max="14" width="6.00390625" style="3" customWidth="1"/>
    <col min="15" max="16" width="6.421875" style="3" bestFit="1" customWidth="1"/>
    <col min="17" max="17" width="5.8515625" style="0" customWidth="1"/>
  </cols>
  <sheetData>
    <row r="1" ht="30">
      <c r="A1" s="24" t="s">
        <v>95</v>
      </c>
    </row>
    <row r="2" ht="23.25">
      <c r="A2" s="8" t="s">
        <v>125</v>
      </c>
    </row>
    <row r="3" ht="12.75">
      <c r="A3" s="49"/>
    </row>
    <row r="4" ht="13.5" thickBot="1"/>
    <row r="5" spans="1:16" s="27" customFormat="1" ht="13.5" thickBot="1">
      <c r="A5" s="134" t="s">
        <v>28</v>
      </c>
      <c r="B5" s="117" t="s">
        <v>72</v>
      </c>
      <c r="C5" s="118" t="s">
        <v>112</v>
      </c>
      <c r="D5" s="118" t="s">
        <v>113</v>
      </c>
      <c r="E5" s="118" t="s">
        <v>114</v>
      </c>
      <c r="F5" s="122" t="s">
        <v>61</v>
      </c>
      <c r="G5" s="120" t="s">
        <v>115</v>
      </c>
      <c r="H5" s="118" t="s">
        <v>116</v>
      </c>
      <c r="I5" s="118" t="s">
        <v>117</v>
      </c>
      <c r="J5" s="166" t="s">
        <v>118</v>
      </c>
      <c r="K5" s="118" t="s">
        <v>119</v>
      </c>
      <c r="L5" s="118" t="s">
        <v>120</v>
      </c>
      <c r="M5" s="122" t="s">
        <v>62</v>
      </c>
      <c r="N5" s="181" t="s">
        <v>15</v>
      </c>
      <c r="O5" s="126" t="s">
        <v>121</v>
      </c>
      <c r="P5" s="126" t="s">
        <v>5</v>
      </c>
    </row>
    <row r="6" spans="1:17" ht="14.25">
      <c r="A6" s="225" t="s">
        <v>50</v>
      </c>
      <c r="B6" s="221" t="s">
        <v>109</v>
      </c>
      <c r="C6" s="164">
        <v>6</v>
      </c>
      <c r="D6" s="164">
        <v>4</v>
      </c>
      <c r="E6" s="79"/>
      <c r="F6" s="48">
        <v>3</v>
      </c>
      <c r="G6" s="79">
        <v>6</v>
      </c>
      <c r="H6" s="79">
        <v>10</v>
      </c>
      <c r="I6" s="116">
        <v>1</v>
      </c>
      <c r="J6" s="164">
        <v>2</v>
      </c>
      <c r="K6" s="79">
        <v>2</v>
      </c>
      <c r="L6" s="164">
        <v>2</v>
      </c>
      <c r="M6" s="218">
        <v>2</v>
      </c>
      <c r="N6" s="216">
        <f>O6-H6-C6</f>
        <v>22</v>
      </c>
      <c r="O6" s="61">
        <f aca="true" t="shared" si="0" ref="O6:O27">SUM(C6:M6)</f>
        <v>38</v>
      </c>
      <c r="P6" s="61">
        <f aca="true" t="shared" si="1" ref="P6:P27">COUNTA(C6:M6)</f>
        <v>10</v>
      </c>
      <c r="Q6" s="28"/>
    </row>
    <row r="7" spans="1:17" ht="14.25">
      <c r="A7" s="226"/>
      <c r="B7" s="188" t="s">
        <v>1</v>
      </c>
      <c r="C7" s="142">
        <v>1</v>
      </c>
      <c r="D7" s="142">
        <v>1</v>
      </c>
      <c r="E7" s="142">
        <v>1</v>
      </c>
      <c r="F7" s="29"/>
      <c r="G7" s="29">
        <v>3</v>
      </c>
      <c r="H7" s="29">
        <v>8</v>
      </c>
      <c r="I7" s="48">
        <v>2</v>
      </c>
      <c r="J7" s="48"/>
      <c r="K7" s="29"/>
      <c r="L7" s="29">
        <v>3</v>
      </c>
      <c r="M7" s="29">
        <v>3</v>
      </c>
      <c r="N7" s="216">
        <f>O7</f>
        <v>22</v>
      </c>
      <c r="O7" s="61">
        <f t="shared" si="0"/>
        <v>22</v>
      </c>
      <c r="P7" s="61">
        <f t="shared" si="1"/>
        <v>8</v>
      </c>
      <c r="Q7" s="28"/>
    </row>
    <row r="8" spans="1:17" ht="12.75">
      <c r="A8" s="189">
        <v>3</v>
      </c>
      <c r="B8" s="190" t="s">
        <v>80</v>
      </c>
      <c r="C8" s="170">
        <v>4</v>
      </c>
      <c r="D8" s="170">
        <v>2</v>
      </c>
      <c r="E8" s="198">
        <v>2</v>
      </c>
      <c r="F8" s="198">
        <v>7</v>
      </c>
      <c r="G8" s="170">
        <v>2</v>
      </c>
      <c r="H8" s="198">
        <v>8</v>
      </c>
      <c r="I8" s="198">
        <v>6</v>
      </c>
      <c r="J8" s="170">
        <v>4</v>
      </c>
      <c r="K8" s="170">
        <v>4</v>
      </c>
      <c r="L8" s="198">
        <v>7</v>
      </c>
      <c r="M8" s="201">
        <v>11</v>
      </c>
      <c r="N8" s="219">
        <f>O8-M8-H8-F8</f>
        <v>31</v>
      </c>
      <c r="O8" s="220">
        <f t="shared" si="0"/>
        <v>57</v>
      </c>
      <c r="P8" s="220">
        <f t="shared" si="1"/>
        <v>11</v>
      </c>
      <c r="Q8" s="42"/>
    </row>
    <row r="9" spans="1:17" ht="14.25">
      <c r="A9" s="161">
        <v>4</v>
      </c>
      <c r="B9" s="162" t="s">
        <v>69</v>
      </c>
      <c r="C9" s="48">
        <v>3</v>
      </c>
      <c r="D9" s="48">
        <v>3</v>
      </c>
      <c r="E9" s="29"/>
      <c r="F9" s="29">
        <v>10</v>
      </c>
      <c r="G9" s="142">
        <v>1</v>
      </c>
      <c r="H9" s="29">
        <v>6</v>
      </c>
      <c r="I9" s="29"/>
      <c r="J9" s="142">
        <v>1</v>
      </c>
      <c r="K9" s="29">
        <v>12</v>
      </c>
      <c r="L9" s="29"/>
      <c r="M9" s="215">
        <v>1</v>
      </c>
      <c r="N9" s="222">
        <f>O9</f>
        <v>37</v>
      </c>
      <c r="O9" s="61">
        <f t="shared" si="0"/>
        <v>37</v>
      </c>
      <c r="P9" s="61">
        <f t="shared" si="1"/>
        <v>8</v>
      </c>
      <c r="Q9" s="28"/>
    </row>
    <row r="10" spans="1:17" ht="14.25">
      <c r="A10" s="161">
        <v>5</v>
      </c>
      <c r="B10" s="162" t="s">
        <v>79</v>
      </c>
      <c r="C10" s="48">
        <v>8</v>
      </c>
      <c r="D10" s="48">
        <v>8</v>
      </c>
      <c r="E10" s="29">
        <v>4</v>
      </c>
      <c r="F10" s="29">
        <v>2</v>
      </c>
      <c r="G10" s="29">
        <v>13</v>
      </c>
      <c r="H10" s="48">
        <v>2</v>
      </c>
      <c r="I10" s="48">
        <v>5</v>
      </c>
      <c r="J10" s="29">
        <v>8</v>
      </c>
      <c r="K10" s="29">
        <v>6</v>
      </c>
      <c r="L10" s="29">
        <v>11</v>
      </c>
      <c r="M10" s="31">
        <v>10</v>
      </c>
      <c r="N10" s="179">
        <f>O10-G10-L10-M10</f>
        <v>43</v>
      </c>
      <c r="O10" s="61">
        <f t="shared" si="0"/>
        <v>77</v>
      </c>
      <c r="P10" s="61">
        <f t="shared" si="1"/>
        <v>11</v>
      </c>
      <c r="Q10" s="28"/>
    </row>
    <row r="11" spans="1:17" ht="14.25">
      <c r="A11" s="161">
        <v>6</v>
      </c>
      <c r="B11" s="162" t="s">
        <v>20</v>
      </c>
      <c r="C11" s="48">
        <v>7</v>
      </c>
      <c r="D11" s="48"/>
      <c r="E11" s="29">
        <v>6</v>
      </c>
      <c r="F11" s="29">
        <v>13</v>
      </c>
      <c r="G11" s="29">
        <v>7</v>
      </c>
      <c r="H11" s="29">
        <v>4</v>
      </c>
      <c r="I11" s="79">
        <v>4</v>
      </c>
      <c r="J11" s="29">
        <v>5</v>
      </c>
      <c r="K11" s="29">
        <v>3</v>
      </c>
      <c r="L11" s="29">
        <v>8</v>
      </c>
      <c r="M11" s="29">
        <v>13</v>
      </c>
      <c r="N11" s="222">
        <f>O11-F11-M11</f>
        <v>44</v>
      </c>
      <c r="O11" s="61">
        <f t="shared" si="0"/>
        <v>70</v>
      </c>
      <c r="P11" s="61">
        <f t="shared" si="1"/>
        <v>10</v>
      </c>
      <c r="Q11" s="28"/>
    </row>
    <row r="12" spans="1:17" ht="14.25">
      <c r="A12" s="161">
        <v>7</v>
      </c>
      <c r="B12" s="162" t="s">
        <v>108</v>
      </c>
      <c r="C12" s="48">
        <v>2</v>
      </c>
      <c r="D12" s="48">
        <v>5</v>
      </c>
      <c r="E12" s="29">
        <v>5</v>
      </c>
      <c r="F12" s="29">
        <v>9</v>
      </c>
      <c r="G12" s="29">
        <v>4</v>
      </c>
      <c r="H12" s="29"/>
      <c r="I12" s="29">
        <v>8</v>
      </c>
      <c r="J12" s="29">
        <v>11</v>
      </c>
      <c r="K12" s="29">
        <v>10</v>
      </c>
      <c r="L12" s="29"/>
      <c r="M12" s="31">
        <v>8</v>
      </c>
      <c r="N12" s="179">
        <f>O12-J12</f>
        <v>51</v>
      </c>
      <c r="O12" s="61">
        <f t="shared" si="0"/>
        <v>62</v>
      </c>
      <c r="P12" s="61">
        <f t="shared" si="1"/>
        <v>9</v>
      </c>
      <c r="Q12" s="28"/>
    </row>
    <row r="13" spans="1:17" ht="14.25">
      <c r="A13" s="161">
        <v>8</v>
      </c>
      <c r="B13" s="162" t="s">
        <v>40</v>
      </c>
      <c r="C13" s="48">
        <v>11</v>
      </c>
      <c r="D13" s="48">
        <v>9</v>
      </c>
      <c r="E13" s="29">
        <v>10</v>
      </c>
      <c r="F13" s="79">
        <v>11</v>
      </c>
      <c r="G13" s="29">
        <v>5</v>
      </c>
      <c r="H13" s="29">
        <v>3</v>
      </c>
      <c r="I13" s="29">
        <v>7</v>
      </c>
      <c r="J13" s="29"/>
      <c r="K13" s="29"/>
      <c r="L13" s="29">
        <v>4</v>
      </c>
      <c r="M13" s="115">
        <v>7</v>
      </c>
      <c r="N13" s="179">
        <f>O13-C13</f>
        <v>56</v>
      </c>
      <c r="O13" s="61">
        <f t="shared" si="0"/>
        <v>67</v>
      </c>
      <c r="P13" s="61">
        <f t="shared" si="1"/>
        <v>9</v>
      </c>
      <c r="Q13" s="39"/>
    </row>
    <row r="14" spans="1:17" ht="14.25">
      <c r="A14" s="161">
        <v>9</v>
      </c>
      <c r="B14" s="162" t="s">
        <v>74</v>
      </c>
      <c r="C14" s="48">
        <v>10</v>
      </c>
      <c r="D14" s="48">
        <v>10</v>
      </c>
      <c r="E14" s="29">
        <v>9</v>
      </c>
      <c r="F14" s="29">
        <v>4</v>
      </c>
      <c r="G14" s="29">
        <v>10</v>
      </c>
      <c r="H14" s="29">
        <v>10</v>
      </c>
      <c r="I14" s="29">
        <v>10</v>
      </c>
      <c r="J14" s="29">
        <v>12</v>
      </c>
      <c r="K14" s="142">
        <v>1</v>
      </c>
      <c r="L14" s="29">
        <v>12</v>
      </c>
      <c r="M14" s="31"/>
      <c r="N14" s="179">
        <f>O14-L14-J14</f>
        <v>64</v>
      </c>
      <c r="O14" s="61">
        <f t="shared" si="0"/>
        <v>88</v>
      </c>
      <c r="P14" s="61">
        <f t="shared" si="1"/>
        <v>10</v>
      </c>
      <c r="Q14" s="28"/>
    </row>
    <row r="15" spans="1:17" ht="14.25">
      <c r="A15" s="163">
        <v>10</v>
      </c>
      <c r="B15" s="162" t="s">
        <v>86</v>
      </c>
      <c r="C15" s="48"/>
      <c r="D15" s="48"/>
      <c r="E15" s="29">
        <v>3</v>
      </c>
      <c r="F15" s="142">
        <v>1</v>
      </c>
      <c r="G15" s="29">
        <v>9</v>
      </c>
      <c r="H15" s="29">
        <v>14</v>
      </c>
      <c r="I15" s="29">
        <v>13</v>
      </c>
      <c r="J15" s="29">
        <v>14</v>
      </c>
      <c r="K15" s="29">
        <v>11</v>
      </c>
      <c r="L15" s="29">
        <v>9</v>
      </c>
      <c r="M15" s="31">
        <v>9</v>
      </c>
      <c r="N15" s="222">
        <f>O15-H15</f>
        <v>69</v>
      </c>
      <c r="O15" s="61">
        <f t="shared" si="0"/>
        <v>83</v>
      </c>
      <c r="P15" s="61">
        <f t="shared" si="1"/>
        <v>9</v>
      </c>
      <c r="Q15" s="28"/>
    </row>
    <row r="16" spans="1:17" ht="14.25">
      <c r="A16" s="163">
        <v>11</v>
      </c>
      <c r="B16" s="162" t="s">
        <v>110</v>
      </c>
      <c r="C16" s="48"/>
      <c r="D16" s="48">
        <v>12</v>
      </c>
      <c r="E16" s="29">
        <v>11</v>
      </c>
      <c r="F16" s="29">
        <v>15</v>
      </c>
      <c r="G16" s="29">
        <v>12</v>
      </c>
      <c r="H16" s="142">
        <v>1</v>
      </c>
      <c r="I16" s="29">
        <v>11</v>
      </c>
      <c r="J16" s="29"/>
      <c r="K16" s="29">
        <v>12</v>
      </c>
      <c r="L16" s="29">
        <v>10</v>
      </c>
      <c r="M16" s="31">
        <v>4</v>
      </c>
      <c r="N16" s="222">
        <f>O16-F16</f>
        <v>73</v>
      </c>
      <c r="O16" s="61">
        <f t="shared" si="0"/>
        <v>88</v>
      </c>
      <c r="P16" s="61">
        <f t="shared" si="1"/>
        <v>9</v>
      </c>
      <c r="Q16" s="28"/>
    </row>
    <row r="17" spans="1:17" ht="14.25">
      <c r="A17" s="163">
        <v>12</v>
      </c>
      <c r="B17" s="162" t="s">
        <v>22</v>
      </c>
      <c r="C17" s="48">
        <v>12</v>
      </c>
      <c r="D17" s="48"/>
      <c r="E17" s="29">
        <v>12</v>
      </c>
      <c r="F17" s="29">
        <v>4</v>
      </c>
      <c r="G17" s="29">
        <v>16</v>
      </c>
      <c r="H17" s="29">
        <v>16</v>
      </c>
      <c r="I17" s="29">
        <v>9</v>
      </c>
      <c r="J17" s="29">
        <v>13</v>
      </c>
      <c r="K17" s="29">
        <v>5</v>
      </c>
      <c r="L17" s="29">
        <v>5</v>
      </c>
      <c r="M17" s="31">
        <v>14</v>
      </c>
      <c r="N17" s="222">
        <f>O17-H17-G17</f>
        <v>74</v>
      </c>
      <c r="O17" s="61">
        <f t="shared" si="0"/>
        <v>106</v>
      </c>
      <c r="P17" s="61">
        <f t="shared" si="1"/>
        <v>10</v>
      </c>
      <c r="Q17" s="28"/>
    </row>
    <row r="18" spans="1:17" ht="15" thickBot="1">
      <c r="A18" s="217">
        <v>13</v>
      </c>
      <c r="B18" s="197" t="s">
        <v>99</v>
      </c>
      <c r="C18" s="63">
        <v>13</v>
      </c>
      <c r="D18" s="63">
        <v>11</v>
      </c>
      <c r="E18" s="30"/>
      <c r="F18" s="30">
        <v>16</v>
      </c>
      <c r="G18" s="30">
        <v>11</v>
      </c>
      <c r="H18" s="30">
        <v>15</v>
      </c>
      <c r="I18" s="30">
        <v>15</v>
      </c>
      <c r="J18" s="30">
        <v>7</v>
      </c>
      <c r="K18" s="30">
        <v>9</v>
      </c>
      <c r="L18" s="30">
        <v>6</v>
      </c>
      <c r="M18" s="32">
        <v>6</v>
      </c>
      <c r="N18" s="223">
        <f>O18-F18-H18</f>
        <v>78</v>
      </c>
      <c r="O18" s="62">
        <f t="shared" si="0"/>
        <v>109</v>
      </c>
      <c r="P18" s="62">
        <f t="shared" si="1"/>
        <v>10</v>
      </c>
      <c r="Q18" s="28"/>
    </row>
    <row r="19" spans="1:17" ht="14.25">
      <c r="A19" s="153"/>
      <c r="B19" s="145" t="s">
        <v>37</v>
      </c>
      <c r="C19" s="48"/>
      <c r="D19" s="48"/>
      <c r="E19" s="29"/>
      <c r="F19" s="79">
        <v>17</v>
      </c>
      <c r="G19" s="29">
        <v>15</v>
      </c>
      <c r="H19" s="29">
        <v>17</v>
      </c>
      <c r="I19" s="29">
        <v>14</v>
      </c>
      <c r="J19" s="29">
        <v>10</v>
      </c>
      <c r="K19" s="29">
        <v>14</v>
      </c>
      <c r="L19" s="29">
        <v>13</v>
      </c>
      <c r="M19" s="31"/>
      <c r="N19" s="210"/>
      <c r="O19" s="61">
        <f t="shared" si="0"/>
        <v>100</v>
      </c>
      <c r="P19" s="61">
        <f t="shared" si="1"/>
        <v>7</v>
      </c>
      <c r="Q19" s="28"/>
    </row>
    <row r="20" spans="1:17" ht="14.25">
      <c r="A20" s="153"/>
      <c r="B20" s="145" t="s">
        <v>87</v>
      </c>
      <c r="C20" s="48"/>
      <c r="D20" s="48"/>
      <c r="E20" s="29">
        <v>8</v>
      </c>
      <c r="F20" s="29">
        <v>14</v>
      </c>
      <c r="G20" s="29">
        <v>8</v>
      </c>
      <c r="H20" s="29">
        <v>5</v>
      </c>
      <c r="I20" s="29"/>
      <c r="J20" s="29">
        <v>3</v>
      </c>
      <c r="K20" s="29">
        <v>8</v>
      </c>
      <c r="L20" s="29"/>
      <c r="M20" s="31">
        <v>12</v>
      </c>
      <c r="N20" s="152"/>
      <c r="O20" s="61">
        <f t="shared" si="0"/>
        <v>58</v>
      </c>
      <c r="P20" s="61">
        <f t="shared" si="1"/>
        <v>7</v>
      </c>
      <c r="Q20" s="28"/>
    </row>
    <row r="21" spans="1:17" ht="14.25">
      <c r="A21" s="153"/>
      <c r="B21" s="145" t="s">
        <v>104</v>
      </c>
      <c r="C21" s="48"/>
      <c r="D21" s="48">
        <v>7</v>
      </c>
      <c r="E21" s="29">
        <v>7</v>
      </c>
      <c r="F21" s="29"/>
      <c r="G21" s="29"/>
      <c r="H21" s="29">
        <v>13</v>
      </c>
      <c r="I21" s="29">
        <v>12</v>
      </c>
      <c r="J21" s="29">
        <v>5</v>
      </c>
      <c r="K21" s="29">
        <v>7</v>
      </c>
      <c r="L21" s="29"/>
      <c r="M21" s="31">
        <v>5</v>
      </c>
      <c r="N21" s="152"/>
      <c r="O21" s="61">
        <f t="shared" si="0"/>
        <v>56</v>
      </c>
      <c r="P21" s="61">
        <f t="shared" si="1"/>
        <v>7</v>
      </c>
      <c r="Q21" s="28"/>
    </row>
    <row r="22" spans="1:17" ht="14.25">
      <c r="A22" s="153"/>
      <c r="B22" s="145" t="s">
        <v>21</v>
      </c>
      <c r="C22" s="48">
        <v>9</v>
      </c>
      <c r="D22" s="48"/>
      <c r="E22" s="29"/>
      <c r="F22" s="29">
        <v>8</v>
      </c>
      <c r="G22" s="29"/>
      <c r="H22" s="29">
        <v>7</v>
      </c>
      <c r="I22" s="29">
        <v>3</v>
      </c>
      <c r="J22" s="29"/>
      <c r="K22" s="29"/>
      <c r="L22" s="29"/>
      <c r="M22" s="31"/>
      <c r="N22" s="61"/>
      <c r="O22" s="61">
        <f t="shared" si="0"/>
        <v>27</v>
      </c>
      <c r="P22" s="61">
        <f t="shared" si="1"/>
        <v>4</v>
      </c>
      <c r="Q22" s="28"/>
    </row>
    <row r="23" spans="1:17" ht="14.25">
      <c r="A23" s="153"/>
      <c r="B23" s="145" t="s">
        <v>67</v>
      </c>
      <c r="C23" s="48"/>
      <c r="D23" s="48">
        <v>6</v>
      </c>
      <c r="E23" s="29"/>
      <c r="F23" s="29">
        <v>6</v>
      </c>
      <c r="G23" s="29"/>
      <c r="H23" s="29"/>
      <c r="I23" s="29"/>
      <c r="J23" s="29"/>
      <c r="K23" s="29"/>
      <c r="L23" s="29"/>
      <c r="M23" s="31"/>
      <c r="N23" s="71"/>
      <c r="O23" s="61">
        <f t="shared" si="0"/>
        <v>12</v>
      </c>
      <c r="P23" s="61">
        <f t="shared" si="1"/>
        <v>2</v>
      </c>
      <c r="Q23" s="28"/>
    </row>
    <row r="24" spans="1:17" ht="14.25">
      <c r="A24" s="153"/>
      <c r="B24" s="145" t="s">
        <v>19</v>
      </c>
      <c r="C24" s="48">
        <v>5</v>
      </c>
      <c r="D24" s="48"/>
      <c r="E24" s="29"/>
      <c r="F24" s="29">
        <v>12</v>
      </c>
      <c r="G24" s="29"/>
      <c r="H24" s="29"/>
      <c r="I24" s="29"/>
      <c r="J24" s="29"/>
      <c r="K24" s="29"/>
      <c r="L24" s="29"/>
      <c r="M24" s="31"/>
      <c r="N24" s="61"/>
      <c r="O24" s="61">
        <f t="shared" si="0"/>
        <v>17</v>
      </c>
      <c r="P24" s="61">
        <f t="shared" si="1"/>
        <v>2</v>
      </c>
      <c r="Q24" s="28"/>
    </row>
    <row r="25" spans="1:17" ht="14.25">
      <c r="A25" s="153"/>
      <c r="B25" s="145" t="s">
        <v>0</v>
      </c>
      <c r="C25" s="48"/>
      <c r="D25" s="48"/>
      <c r="E25" s="29"/>
      <c r="F25" s="29"/>
      <c r="G25" s="29">
        <v>14</v>
      </c>
      <c r="H25" s="29"/>
      <c r="I25" s="29"/>
      <c r="J25" s="29">
        <v>8</v>
      </c>
      <c r="K25" s="29"/>
      <c r="L25" s="29"/>
      <c r="M25" s="31"/>
      <c r="N25" s="61"/>
      <c r="O25" s="61">
        <f t="shared" si="0"/>
        <v>22</v>
      </c>
      <c r="P25" s="61">
        <f t="shared" si="1"/>
        <v>2</v>
      </c>
      <c r="Q25" s="28"/>
    </row>
    <row r="26" spans="1:17" ht="12.75">
      <c r="A26" s="153"/>
      <c r="B26" s="145" t="s">
        <v>78</v>
      </c>
      <c r="C26" s="48"/>
      <c r="D26" s="48"/>
      <c r="E26" s="29"/>
      <c r="F26" s="29"/>
      <c r="G26" s="29"/>
      <c r="H26" s="29"/>
      <c r="I26" s="29"/>
      <c r="J26" s="29"/>
      <c r="K26" s="29"/>
      <c r="L26" s="142">
        <v>1</v>
      </c>
      <c r="M26" s="31"/>
      <c r="N26" s="61"/>
      <c r="O26" s="61">
        <f t="shared" si="0"/>
        <v>1</v>
      </c>
      <c r="P26" s="61">
        <f t="shared" si="1"/>
        <v>1</v>
      </c>
      <c r="Q26" s="28"/>
    </row>
    <row r="27" spans="1:17" ht="12.75">
      <c r="A27" s="153"/>
      <c r="B27" s="145" t="s">
        <v>93</v>
      </c>
      <c r="C27" s="48"/>
      <c r="D27" s="48"/>
      <c r="E27" s="29"/>
      <c r="F27" s="29"/>
      <c r="G27" s="29"/>
      <c r="H27" s="29">
        <v>12</v>
      </c>
      <c r="I27" s="29"/>
      <c r="J27" s="29"/>
      <c r="K27" s="29"/>
      <c r="L27" s="29"/>
      <c r="M27" s="31"/>
      <c r="N27" s="61"/>
      <c r="O27" s="61">
        <f t="shared" si="0"/>
        <v>12</v>
      </c>
      <c r="P27" s="61">
        <f t="shared" si="1"/>
        <v>1</v>
      </c>
      <c r="Q27" s="28"/>
    </row>
    <row r="28" spans="1:17" ht="12.75">
      <c r="A28" s="57"/>
      <c r="B28" s="50"/>
      <c r="C28" s="48"/>
      <c r="D28" s="48"/>
      <c r="E28" s="29"/>
      <c r="F28" s="29"/>
      <c r="G28" s="29"/>
      <c r="H28" s="29"/>
      <c r="I28" s="29"/>
      <c r="J28" s="29"/>
      <c r="K28" s="29"/>
      <c r="L28" s="29"/>
      <c r="M28" s="31"/>
      <c r="N28" s="61"/>
      <c r="O28" s="61"/>
      <c r="P28" s="61"/>
      <c r="Q28" s="28"/>
    </row>
    <row r="29" spans="1:16" ht="12.75" thickBot="1">
      <c r="A29" s="88"/>
      <c r="B29" s="76"/>
      <c r="C29" s="63"/>
      <c r="D29" s="63"/>
      <c r="E29" s="63"/>
      <c r="F29" s="63"/>
      <c r="G29" s="63"/>
      <c r="H29" s="63"/>
      <c r="I29" s="63"/>
      <c r="J29" s="30"/>
      <c r="K29" s="63"/>
      <c r="L29" s="63"/>
      <c r="M29" s="65"/>
      <c r="N29" s="62"/>
      <c r="O29" s="62"/>
      <c r="P29" s="62"/>
    </row>
    <row r="30" spans="6:12" ht="12.75">
      <c r="F30" s="75"/>
      <c r="L30" s="11"/>
    </row>
    <row r="31" spans="6:12" ht="12.75">
      <c r="F31" s="75"/>
      <c r="L31" s="3"/>
    </row>
    <row r="32" spans="1:12" ht="12.75">
      <c r="A32" s="51"/>
      <c r="B32" s="50" t="s">
        <v>2</v>
      </c>
      <c r="F32" s="75"/>
      <c r="L32" s="3"/>
    </row>
    <row r="33" spans="1:12" ht="12.75">
      <c r="A33" s="18"/>
      <c r="B33" s="13" t="s">
        <v>75</v>
      </c>
      <c r="F33" s="75"/>
      <c r="L33" s="3"/>
    </row>
    <row r="34" spans="2:12" ht="12.75">
      <c r="B34" s="12"/>
      <c r="F34" s="75"/>
      <c r="L34" s="3"/>
    </row>
    <row r="35" spans="2:12" ht="12.75">
      <c r="B35" s="12"/>
      <c r="F35" s="75"/>
      <c r="L35" s="3"/>
    </row>
    <row r="36" spans="2:12" ht="12.75">
      <c r="B36" s="12"/>
      <c r="F36" s="75"/>
      <c r="L36" s="3"/>
    </row>
    <row r="37" spans="2:12" ht="12.75">
      <c r="B37" s="12"/>
      <c r="F37" s="75"/>
      <c r="L37" s="3"/>
    </row>
    <row r="38" spans="2:12" ht="12.75">
      <c r="B38" s="12"/>
      <c r="F38" s="75"/>
      <c r="L38" s="3"/>
    </row>
    <row r="39" spans="2:12" ht="12.75">
      <c r="B39" s="12"/>
      <c r="F39" s="75"/>
      <c r="L39" s="3"/>
    </row>
    <row r="40" spans="2:12" ht="12.75">
      <c r="B40" s="12"/>
      <c r="F40" s="75"/>
      <c r="L40" s="3"/>
    </row>
    <row r="41" spans="2:12" ht="12.75">
      <c r="B41" s="12"/>
      <c r="F41" s="75"/>
      <c r="L41" s="3"/>
    </row>
    <row r="42" spans="2:12" ht="12.75">
      <c r="B42" s="12"/>
      <c r="F42" s="75"/>
      <c r="L42" s="11"/>
    </row>
    <row r="43" spans="2:12" ht="12.75">
      <c r="B43" s="12"/>
      <c r="F43" s="75"/>
      <c r="L43" s="11"/>
    </row>
    <row r="44" ht="12.75">
      <c r="B44" s="12"/>
    </row>
    <row r="45" spans="1:2" ht="12.75">
      <c r="A45" s="11"/>
      <c r="B45" s="12"/>
    </row>
    <row r="46" spans="1:2" ht="12.75">
      <c r="A46" s="11"/>
      <c r="B46" s="12"/>
    </row>
  </sheetData>
  <sheetProtection/>
  <mergeCells count="1">
    <mergeCell ref="A6:A7"/>
  </mergeCells>
  <printOptions/>
  <pageMargins left="0.75" right="0.75" top="1" bottom="1" header="0.5" footer="0.5"/>
  <pageSetup draft="1" fitToHeight="1" fitToWidth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2016-11-13T15:45:53Z</cp:lastPrinted>
  <dcterms:created xsi:type="dcterms:W3CDTF">2010-10-07T13:32:57Z</dcterms:created>
  <dcterms:modified xsi:type="dcterms:W3CDTF">2017-11-12T16:04:38Z</dcterms:modified>
  <cp:category/>
  <cp:version/>
  <cp:contentType/>
  <cp:contentStatus/>
</cp:coreProperties>
</file>